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0" yWindow="0" windowWidth="19200" windowHeight="11595"/>
  </bookViews>
  <sheets>
    <sheet name="Bid Results" sheetId="1" r:id="rId1"/>
    <sheet name="Kendall Electric" sheetId="2" r:id="rId2"/>
  </sheets>
  <definedNames>
    <definedName name="_xlnm.Print_Area" localSheetId="0">'Bid Results'!$A$1:$AT$116</definedName>
    <definedName name="_xlnm.Print_Titles" localSheetId="0">'Bid Results'!$A:$E,'Bid Results'!$1:$3</definedName>
    <definedName name="_xlnm.Print_Titles" localSheetId="1">'Kendall Electric'!$1:$3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2" l="1"/>
  <c r="H95" i="2"/>
  <c r="J94" i="2"/>
  <c r="H94" i="2"/>
  <c r="J93" i="2"/>
  <c r="H93" i="2"/>
  <c r="J92" i="2"/>
  <c r="H92" i="2"/>
  <c r="J91" i="2"/>
  <c r="H91" i="2"/>
  <c r="J90" i="2"/>
  <c r="H90" i="2"/>
  <c r="J89" i="2"/>
  <c r="H89" i="2"/>
  <c r="J88" i="2"/>
  <c r="H88" i="2"/>
  <c r="J87" i="2"/>
  <c r="H87" i="2"/>
  <c r="J86" i="2"/>
  <c r="H86" i="2"/>
  <c r="J85" i="2"/>
  <c r="H85" i="2"/>
  <c r="J83" i="2"/>
  <c r="H83" i="2"/>
  <c r="J82" i="2"/>
  <c r="H82" i="2"/>
  <c r="J81" i="2"/>
  <c r="H81" i="2"/>
  <c r="J77" i="2"/>
  <c r="H77" i="2"/>
  <c r="J76" i="2"/>
  <c r="H76" i="2"/>
  <c r="J75" i="2"/>
  <c r="H75" i="2"/>
  <c r="J74" i="2"/>
  <c r="H74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4" i="2"/>
  <c r="H64" i="2"/>
  <c r="J63" i="2"/>
  <c r="H63" i="2"/>
  <c r="J62" i="2"/>
  <c r="H62" i="2"/>
  <c r="J61" i="2"/>
  <c r="H61" i="2"/>
  <c r="J60" i="2"/>
  <c r="H60" i="2"/>
  <c r="J59" i="2"/>
  <c r="H59" i="2"/>
  <c r="J58" i="2"/>
  <c r="H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49" i="2"/>
  <c r="H49" i="2"/>
  <c r="J48" i="2"/>
  <c r="H48" i="2"/>
  <c r="J47" i="2"/>
  <c r="H47" i="2"/>
  <c r="J46" i="2"/>
  <c r="H46" i="2"/>
  <c r="J45" i="2"/>
  <c r="H45" i="2"/>
  <c r="J44" i="2"/>
  <c r="H44" i="2"/>
  <c r="J43" i="2"/>
  <c r="H43" i="2"/>
  <c r="J42" i="2"/>
  <c r="H42" i="2"/>
  <c r="J41" i="2"/>
  <c r="H41" i="2"/>
  <c r="J40" i="2"/>
  <c r="H40" i="2"/>
  <c r="J39" i="2"/>
  <c r="H39" i="2"/>
  <c r="J38" i="2"/>
  <c r="H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J23" i="2"/>
  <c r="H23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6" i="2"/>
  <c r="H6" i="2"/>
  <c r="J5" i="2"/>
  <c r="J97" i="2" s="1"/>
  <c r="H5" i="2"/>
  <c r="J4" i="2"/>
  <c r="H4" i="2"/>
  <c r="AT15" i="1" l="1"/>
  <c r="AR5" i="1" l="1"/>
  <c r="AR6" i="1"/>
  <c r="AR7" i="1"/>
  <c r="AR8" i="1"/>
  <c r="AR10" i="1"/>
  <c r="AR11" i="1"/>
  <c r="AR12" i="1"/>
  <c r="AR13" i="1"/>
  <c r="AR14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6" i="1"/>
  <c r="AR37" i="1"/>
  <c r="AR38" i="1"/>
  <c r="AR39" i="1"/>
  <c r="AR40" i="1"/>
  <c r="AR41" i="1"/>
  <c r="AR42" i="1"/>
  <c r="AR45" i="1"/>
  <c r="AR46" i="1"/>
  <c r="AR47" i="1"/>
  <c r="AR48" i="1"/>
  <c r="AR49" i="1"/>
  <c r="AR50" i="1"/>
  <c r="AR52" i="1"/>
  <c r="AR53" i="1"/>
  <c r="AR54" i="1"/>
  <c r="AR55" i="1"/>
  <c r="AR56" i="1"/>
  <c r="AR57" i="1"/>
  <c r="AR58" i="1"/>
  <c r="AR59" i="1"/>
  <c r="AR60" i="1"/>
  <c r="AR62" i="1"/>
  <c r="AR63" i="1"/>
  <c r="AR64" i="1"/>
  <c r="AR66" i="1"/>
  <c r="AR67" i="1"/>
  <c r="AR68" i="1"/>
  <c r="AR69" i="1"/>
  <c r="AR71" i="1"/>
  <c r="AR72" i="1"/>
  <c r="AR73" i="1"/>
  <c r="AR74" i="1"/>
  <c r="AR75" i="1"/>
  <c r="AR76" i="1"/>
  <c r="AR77" i="1"/>
  <c r="AR81" i="1"/>
  <c r="AR82" i="1"/>
  <c r="AR83" i="1"/>
  <c r="AR85" i="1"/>
  <c r="AR86" i="1"/>
  <c r="AR87" i="1"/>
  <c r="AR88" i="1"/>
  <c r="AR89" i="1"/>
  <c r="AR90" i="1"/>
  <c r="AR91" i="1"/>
  <c r="AR93" i="1"/>
  <c r="AR94" i="1"/>
  <c r="AR95" i="1"/>
  <c r="AR4" i="1"/>
  <c r="AP5" i="1"/>
  <c r="AP6" i="1"/>
  <c r="AP7" i="1"/>
  <c r="AP8" i="1"/>
  <c r="AP10" i="1"/>
  <c r="AP11" i="1"/>
  <c r="AP12" i="1"/>
  <c r="AP13" i="1"/>
  <c r="AP14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6" i="1"/>
  <c r="AP37" i="1"/>
  <c r="AP38" i="1"/>
  <c r="AP39" i="1"/>
  <c r="AP40" i="1"/>
  <c r="AP41" i="1"/>
  <c r="AP42" i="1"/>
  <c r="AP45" i="1"/>
  <c r="AP46" i="1"/>
  <c r="AP47" i="1"/>
  <c r="AP48" i="1"/>
  <c r="AP49" i="1"/>
  <c r="AP50" i="1"/>
  <c r="AP52" i="1"/>
  <c r="AP53" i="1"/>
  <c r="AP54" i="1"/>
  <c r="AP55" i="1"/>
  <c r="AP56" i="1"/>
  <c r="AP57" i="1"/>
  <c r="AP58" i="1"/>
  <c r="AP59" i="1"/>
  <c r="AP60" i="1"/>
  <c r="AP62" i="1"/>
  <c r="AP63" i="1"/>
  <c r="AP64" i="1"/>
  <c r="AP66" i="1"/>
  <c r="AP67" i="1"/>
  <c r="AP68" i="1"/>
  <c r="AP69" i="1"/>
  <c r="AP71" i="1"/>
  <c r="AP72" i="1"/>
  <c r="AP73" i="1"/>
  <c r="AP74" i="1"/>
  <c r="AP75" i="1"/>
  <c r="AP76" i="1"/>
  <c r="AP77" i="1"/>
  <c r="AP83" i="1"/>
  <c r="AP86" i="1"/>
  <c r="AP87" i="1"/>
  <c r="AP89" i="1"/>
  <c r="AP90" i="1"/>
  <c r="AP91" i="1"/>
  <c r="AP93" i="1"/>
  <c r="AP94" i="1"/>
  <c r="AP95" i="1"/>
  <c r="AP4" i="1"/>
  <c r="AR97" i="1" l="1"/>
  <c r="AJ5" i="1"/>
  <c r="AJ6" i="1"/>
  <c r="AJ7" i="1"/>
  <c r="AJ8" i="1"/>
  <c r="AJ9" i="1"/>
  <c r="AJ10" i="1"/>
  <c r="AJ11" i="1"/>
  <c r="AJ12" i="1"/>
  <c r="AJ13" i="1"/>
  <c r="AJ14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4" i="1"/>
  <c r="AL5" i="1"/>
  <c r="AL6" i="1"/>
  <c r="AL7" i="1"/>
  <c r="AL8" i="1"/>
  <c r="AL9" i="1"/>
  <c r="AL10" i="1"/>
  <c r="AL11" i="1"/>
  <c r="AL12" i="1"/>
  <c r="AL13" i="1"/>
  <c r="AL14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4" i="1"/>
  <c r="AA5" i="1"/>
  <c r="AA6" i="1"/>
  <c r="AA7" i="1"/>
  <c r="AA8" i="1"/>
  <c r="AA9" i="1"/>
  <c r="AA10" i="1"/>
  <c r="AA11" i="1"/>
  <c r="AA12" i="1"/>
  <c r="AA13" i="1"/>
  <c r="AA14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6" i="1"/>
  <c r="AA37" i="1"/>
  <c r="AA38" i="1"/>
  <c r="AA39" i="1"/>
  <c r="AA40" i="1"/>
  <c r="AA41" i="1"/>
  <c r="AA42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4" i="1"/>
  <c r="AC5" i="1"/>
  <c r="AC6" i="1"/>
  <c r="AC7" i="1"/>
  <c r="AC8" i="1"/>
  <c r="AC9" i="1"/>
  <c r="AC10" i="1"/>
  <c r="AC11" i="1"/>
  <c r="AC12" i="1"/>
  <c r="AC13" i="1"/>
  <c r="AC14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4" i="1"/>
  <c r="AC97" i="1" l="1"/>
  <c r="AL97" i="1"/>
  <c r="T5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6" i="1"/>
  <c r="T68" i="1"/>
  <c r="T70" i="1"/>
  <c r="T71" i="1"/>
  <c r="T72" i="1"/>
  <c r="T73" i="1"/>
  <c r="T74" i="1"/>
  <c r="T75" i="1"/>
  <c r="T81" i="1"/>
  <c r="T82" i="1"/>
  <c r="T83" i="1"/>
  <c r="T86" i="1"/>
  <c r="T87" i="1"/>
  <c r="T88" i="1"/>
  <c r="T90" i="1"/>
  <c r="T91" i="1"/>
  <c r="T93" i="1"/>
  <c r="T94" i="1"/>
  <c r="T95" i="1"/>
  <c r="T4" i="1"/>
  <c r="V5" i="1"/>
  <c r="V6" i="1"/>
  <c r="V7" i="1"/>
  <c r="V8" i="1"/>
  <c r="V9" i="1"/>
  <c r="V10" i="1"/>
  <c r="V11" i="1"/>
  <c r="V12" i="1"/>
  <c r="V13" i="1"/>
  <c r="V14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6" i="1"/>
  <c r="V68" i="1"/>
  <c r="V70" i="1"/>
  <c r="V71" i="1"/>
  <c r="V72" i="1"/>
  <c r="V73" i="1"/>
  <c r="V74" i="1"/>
  <c r="V75" i="1"/>
  <c r="V81" i="1"/>
  <c r="V82" i="1"/>
  <c r="V83" i="1"/>
  <c r="V86" i="1"/>
  <c r="V87" i="1"/>
  <c r="V88" i="1"/>
  <c r="V90" i="1"/>
  <c r="V91" i="1"/>
  <c r="V93" i="1"/>
  <c r="V94" i="1"/>
  <c r="V95" i="1"/>
  <c r="V4" i="1"/>
  <c r="V97" i="1" l="1"/>
  <c r="P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AT65" i="1" s="1"/>
  <c r="P66" i="1"/>
  <c r="P67" i="1"/>
  <c r="P68" i="1"/>
  <c r="P69" i="1"/>
  <c r="P70" i="1"/>
  <c r="P71" i="1"/>
  <c r="P72" i="1"/>
  <c r="P73" i="1"/>
  <c r="P74" i="1"/>
  <c r="P75" i="1"/>
  <c r="P76" i="1"/>
  <c r="P77" i="1"/>
  <c r="P81" i="1"/>
  <c r="P82" i="1"/>
  <c r="P83" i="1"/>
  <c r="P84" i="1"/>
  <c r="AT84" i="1" s="1"/>
  <c r="P85" i="1"/>
  <c r="P86" i="1"/>
  <c r="P87" i="1"/>
  <c r="P88" i="1"/>
  <c r="P89" i="1"/>
  <c r="P90" i="1"/>
  <c r="P91" i="1"/>
  <c r="P92" i="1"/>
  <c r="P93" i="1"/>
  <c r="P94" i="1"/>
  <c r="P95" i="1"/>
  <c r="P4" i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81" i="1"/>
  <c r="H82" i="1"/>
  <c r="H83" i="1"/>
  <c r="H85" i="1"/>
  <c r="H86" i="1"/>
  <c r="H87" i="1"/>
  <c r="H88" i="1"/>
  <c r="H89" i="1"/>
  <c r="H90" i="1"/>
  <c r="H91" i="1"/>
  <c r="H92" i="1"/>
  <c r="H93" i="1"/>
  <c r="H94" i="1"/>
  <c r="H95" i="1"/>
  <c r="H4" i="1"/>
  <c r="J9" i="1"/>
  <c r="AT9" i="1" s="1"/>
  <c r="J10" i="1"/>
  <c r="AT10" i="1" s="1"/>
  <c r="J11" i="1"/>
  <c r="AT11" i="1" s="1"/>
  <c r="J12" i="1"/>
  <c r="AT12" i="1" s="1"/>
  <c r="J13" i="1"/>
  <c r="AT13" i="1" s="1"/>
  <c r="J14" i="1"/>
  <c r="AT14" i="1" s="1"/>
  <c r="J16" i="1"/>
  <c r="J17" i="1"/>
  <c r="AT17" i="1" s="1"/>
  <c r="J18" i="1"/>
  <c r="AT18" i="1" s="1"/>
  <c r="J19" i="1"/>
  <c r="AT19" i="1" s="1"/>
  <c r="J20" i="1"/>
  <c r="J21" i="1"/>
  <c r="AT21" i="1" s="1"/>
  <c r="J22" i="1"/>
  <c r="AT22" i="1" s="1"/>
  <c r="J23" i="1"/>
  <c r="AT23" i="1" s="1"/>
  <c r="J24" i="1"/>
  <c r="J25" i="1"/>
  <c r="AT25" i="1" s="1"/>
  <c r="J26" i="1"/>
  <c r="AT26" i="1" s="1"/>
  <c r="J27" i="1"/>
  <c r="AT27" i="1" s="1"/>
  <c r="J28" i="1"/>
  <c r="J29" i="1"/>
  <c r="AT29" i="1" s="1"/>
  <c r="J30" i="1"/>
  <c r="AT30" i="1" s="1"/>
  <c r="J31" i="1"/>
  <c r="AT31" i="1" s="1"/>
  <c r="J32" i="1"/>
  <c r="J33" i="1"/>
  <c r="AT33" i="1" s="1"/>
  <c r="J34" i="1"/>
  <c r="AT34" i="1" s="1"/>
  <c r="J35" i="1"/>
  <c r="AT35" i="1" s="1"/>
  <c r="J36" i="1"/>
  <c r="J37" i="1"/>
  <c r="AT37" i="1" s="1"/>
  <c r="J38" i="1"/>
  <c r="AT38" i="1" s="1"/>
  <c r="J39" i="1"/>
  <c r="AT39" i="1" s="1"/>
  <c r="J40" i="1"/>
  <c r="J41" i="1"/>
  <c r="AT41" i="1" s="1"/>
  <c r="J42" i="1"/>
  <c r="AT42" i="1" s="1"/>
  <c r="J43" i="1"/>
  <c r="AT43" i="1" s="1"/>
  <c r="J44" i="1"/>
  <c r="J45" i="1"/>
  <c r="AT45" i="1" s="1"/>
  <c r="J46" i="1"/>
  <c r="AT46" i="1" s="1"/>
  <c r="J47" i="1"/>
  <c r="AT47" i="1" s="1"/>
  <c r="J48" i="1"/>
  <c r="J49" i="1"/>
  <c r="AT49" i="1" s="1"/>
  <c r="J50" i="1"/>
  <c r="AT50" i="1" s="1"/>
  <c r="J51" i="1"/>
  <c r="AT51" i="1" s="1"/>
  <c r="J52" i="1"/>
  <c r="AT52" i="1" s="1"/>
  <c r="J53" i="1"/>
  <c r="AT53" i="1" s="1"/>
  <c r="J54" i="1"/>
  <c r="AT54" i="1" s="1"/>
  <c r="J55" i="1"/>
  <c r="AT55" i="1" s="1"/>
  <c r="J56" i="1"/>
  <c r="AT56" i="1" s="1"/>
  <c r="J57" i="1"/>
  <c r="AT57" i="1" s="1"/>
  <c r="J58" i="1"/>
  <c r="AT58" i="1" s="1"/>
  <c r="J59" i="1"/>
  <c r="AT59" i="1" s="1"/>
  <c r="J60" i="1"/>
  <c r="AT60" i="1" s="1"/>
  <c r="J61" i="1"/>
  <c r="AT61" i="1" s="1"/>
  <c r="J62" i="1"/>
  <c r="AT62" i="1" s="1"/>
  <c r="J63" i="1"/>
  <c r="AT63" i="1" s="1"/>
  <c r="J64" i="1"/>
  <c r="AT64" i="1" s="1"/>
  <c r="J66" i="1"/>
  <c r="AT66" i="1" s="1"/>
  <c r="J67" i="1"/>
  <c r="AT67" i="1" s="1"/>
  <c r="J68" i="1"/>
  <c r="J69" i="1"/>
  <c r="AT69" i="1" s="1"/>
  <c r="J70" i="1"/>
  <c r="AT70" i="1" s="1"/>
  <c r="J71" i="1"/>
  <c r="AT71" i="1" s="1"/>
  <c r="J72" i="1"/>
  <c r="J73" i="1"/>
  <c r="AT73" i="1" s="1"/>
  <c r="J74" i="1"/>
  <c r="AT74" i="1" s="1"/>
  <c r="J75" i="1"/>
  <c r="AT75" i="1" s="1"/>
  <c r="J76" i="1"/>
  <c r="J77" i="1"/>
  <c r="AT77" i="1" s="1"/>
  <c r="J81" i="1"/>
  <c r="AT81" i="1" s="1"/>
  <c r="J82" i="1"/>
  <c r="AT82" i="1" s="1"/>
  <c r="J83" i="1"/>
  <c r="J85" i="1"/>
  <c r="AT85" i="1" s="1"/>
  <c r="J86" i="1"/>
  <c r="AT86" i="1" s="1"/>
  <c r="J87" i="1"/>
  <c r="AT87" i="1" s="1"/>
  <c r="J88" i="1"/>
  <c r="AT88" i="1" s="1"/>
  <c r="J89" i="1"/>
  <c r="AT89" i="1" s="1"/>
  <c r="J90" i="1"/>
  <c r="AT90" i="1" s="1"/>
  <c r="J91" i="1"/>
  <c r="AT91" i="1" s="1"/>
  <c r="J92" i="1"/>
  <c r="AT92" i="1" s="1"/>
  <c r="J93" i="1"/>
  <c r="AT93" i="1" s="1"/>
  <c r="J94" i="1"/>
  <c r="AT94" i="1" s="1"/>
  <c r="J95" i="1"/>
  <c r="AT95" i="1" s="1"/>
  <c r="J8" i="1"/>
  <c r="AT8" i="1" s="1"/>
  <c r="J7" i="1"/>
  <c r="AT7" i="1" s="1"/>
  <c r="J4" i="1"/>
  <c r="J6" i="1"/>
  <c r="AT6" i="1" s="1"/>
  <c r="J5" i="1"/>
  <c r="AT5" i="1" s="1"/>
  <c r="J97" i="1" l="1"/>
  <c r="AT4" i="1"/>
  <c r="AT48" i="1"/>
  <c r="AT44" i="1"/>
  <c r="AT40" i="1"/>
  <c r="AT36" i="1"/>
  <c r="AT32" i="1"/>
  <c r="AT28" i="1"/>
  <c r="AT24" i="1"/>
  <c r="AT20" i="1"/>
  <c r="AT16" i="1"/>
  <c r="AT83" i="1"/>
  <c r="AT76" i="1"/>
  <c r="AT72" i="1"/>
  <c r="AT68" i="1"/>
  <c r="P97" i="1"/>
</calcChain>
</file>

<file path=xl/sharedStrings.xml><?xml version="1.0" encoding="utf-8"?>
<sst xmlns="http://schemas.openxmlformats.org/spreadsheetml/2006/main" count="1905" uniqueCount="391">
  <si>
    <t>Grand Valley State University</t>
  </si>
  <si>
    <t xml:space="preserve">Lamp/Bulbs Bid #217-22 </t>
  </si>
  <si>
    <t>Item #</t>
  </si>
  <si>
    <t>Qty</t>
  </si>
  <si>
    <t xml:space="preserve">GVSU Stock # </t>
  </si>
  <si>
    <t>Description</t>
  </si>
  <si>
    <t>Sylvania Stock Numbers*</t>
  </si>
  <si>
    <t>Brand of Lamp/Bulb</t>
  </si>
  <si>
    <t xml:space="preserve">Unit Retail/List Price </t>
  </si>
  <si>
    <t>Total Unit Retail/List Price</t>
  </si>
  <si>
    <t xml:space="preserve">Unit Bid Price </t>
  </si>
  <si>
    <t>Total Bid Price</t>
  </si>
  <si>
    <t>Green  Envorimentally Friendly                                  Yes or No</t>
  </si>
  <si>
    <t>AA0194E-ALC</t>
  </si>
  <si>
    <t>QD-9 BULBS CF9DD/835</t>
  </si>
  <si>
    <t>AA0195E-ALC</t>
  </si>
  <si>
    <t>PL-7 BULBS CF7 DS 835 20310</t>
  </si>
  <si>
    <t>AA0196E-ALC</t>
  </si>
  <si>
    <t>PL-9 BULBS CF 9DS 835</t>
  </si>
  <si>
    <t>AA0197E-ALC</t>
  </si>
  <si>
    <t>PL-13 BULBS CF 13 DS 835</t>
  </si>
  <si>
    <t>AA0198E-ALC</t>
  </si>
  <si>
    <t>QD-13 BULBS CF13 DD 835</t>
  </si>
  <si>
    <t>AA0199E-ALC</t>
  </si>
  <si>
    <t>PL-5 BULBS CFS DS 827</t>
  </si>
  <si>
    <t>BB0010E-ALC</t>
  </si>
  <si>
    <t>CF 14 EL VANITY TWIST GLOBE 4/CS</t>
  </si>
  <si>
    <t>BB0012E-ALC</t>
  </si>
  <si>
    <t>39PAR30NFL 10/CS</t>
  </si>
  <si>
    <t>BB0032E-ALC</t>
  </si>
  <si>
    <t>39PAR38 FL 16729 10/CS</t>
  </si>
  <si>
    <t>BB0034E-ALC</t>
  </si>
  <si>
    <t>80PAR38 FLOOD 10/CS</t>
  </si>
  <si>
    <t>BB0036E-ALC</t>
  </si>
  <si>
    <t>80PAR38 SPOT 15/CS</t>
  </si>
  <si>
    <t>DUP</t>
  </si>
  <si>
    <t>BB0038E-ALC</t>
  </si>
  <si>
    <t>80PAR38 FLOOD 15/CS</t>
  </si>
  <si>
    <t>BB0040E-ALC</t>
  </si>
  <si>
    <t>250 CLEAR HEAT LAMP</t>
  </si>
  <si>
    <t>BB0046E-ALC</t>
  </si>
  <si>
    <t>F25T8 SP35</t>
  </si>
  <si>
    <t>BB0056E-ALC</t>
  </si>
  <si>
    <t>F32T8/750</t>
  </si>
  <si>
    <t>FT40DL/835/RS BIAX 10/CS</t>
  </si>
  <si>
    <t>BB0058E-ALC</t>
  </si>
  <si>
    <t>FB031 BIAX</t>
  </si>
  <si>
    <t>BB0060E-ALC</t>
  </si>
  <si>
    <t>MP50F</t>
  </si>
  <si>
    <t>BB0062E-ALC</t>
  </si>
  <si>
    <t>MP70 F</t>
  </si>
  <si>
    <t>BB0064E-ALC</t>
  </si>
  <si>
    <t>MP70 C</t>
  </si>
  <si>
    <t>BB0066E-ALC</t>
  </si>
  <si>
    <t>MP100 C</t>
  </si>
  <si>
    <t>BB0068E-ALC</t>
  </si>
  <si>
    <t>MP100 F</t>
  </si>
  <si>
    <t>BB0070E-ALC</t>
  </si>
  <si>
    <t>MP175 F</t>
  </si>
  <si>
    <t>BB0072E-ALC</t>
  </si>
  <si>
    <t>MP175 C</t>
  </si>
  <si>
    <t>BB0074E-ALC</t>
  </si>
  <si>
    <t>BB0076E-ALC</t>
  </si>
  <si>
    <t>LU 70 C</t>
  </si>
  <si>
    <t>BB0078E-ALC</t>
  </si>
  <si>
    <t>LU 150 C</t>
  </si>
  <si>
    <t>BB0080E-ALC</t>
  </si>
  <si>
    <t>LU150/55/ECO</t>
  </si>
  <si>
    <t>BB0082E-ALC</t>
  </si>
  <si>
    <t>CF133DD/E/835 4 pin DIMMING 50/CS</t>
  </si>
  <si>
    <t>BB0084E-ALC</t>
  </si>
  <si>
    <t>PL-13 F13BX/SPX41 10/CS</t>
  </si>
  <si>
    <t>BB0088E-ALC</t>
  </si>
  <si>
    <t>CF18DD/835 2 PIN</t>
  </si>
  <si>
    <t>BB0090E-ALC</t>
  </si>
  <si>
    <t>FDL22LE/D</t>
  </si>
  <si>
    <t>BB0092E-ALC</t>
  </si>
  <si>
    <t>CF26DD/835 2 PIN 50/CS</t>
  </si>
  <si>
    <t>BB0094E-ALC</t>
  </si>
  <si>
    <t>PL26 4 PIN DIMMING CF26DD/E/835 50/CS</t>
  </si>
  <si>
    <t>BB0098E-ALC</t>
  </si>
  <si>
    <t>CF32 DT/E/1N/835 GOOD TO REORDER</t>
  </si>
  <si>
    <t>BB0104E-ALC</t>
  </si>
  <si>
    <t>Q250 MC F CLEAR</t>
  </si>
  <si>
    <t>BB0110E-ALC</t>
  </si>
  <si>
    <t>500Q/CL EVR</t>
  </si>
  <si>
    <t>BB0120E-ALC</t>
  </si>
  <si>
    <t>39PAR20 FL 16109 10/CS</t>
  </si>
  <si>
    <t>BB0122E</t>
  </si>
  <si>
    <t>50PAR20 HNSP</t>
  </si>
  <si>
    <t>BB0136E-ALC</t>
  </si>
  <si>
    <t>MEADOWS</t>
  </si>
  <si>
    <t>BB0138E-ALC</t>
  </si>
  <si>
    <t>GYG 50W 130V</t>
  </si>
  <si>
    <t>BB0144E-ALC</t>
  </si>
  <si>
    <t>Q35MR16/40FL</t>
  </si>
  <si>
    <t>BB0146E-ALC</t>
  </si>
  <si>
    <t>Q50MR16NSP</t>
  </si>
  <si>
    <t>BB0148E-ALC</t>
  </si>
  <si>
    <t>Q50MR16/FL</t>
  </si>
  <si>
    <t>BB0150E-ALC</t>
  </si>
  <si>
    <t>Q50MR16BFL</t>
  </si>
  <si>
    <t>BB0160E-ALC</t>
  </si>
  <si>
    <t>CF 13 MINI</t>
  </si>
  <si>
    <t>BB0165E-ALC</t>
  </si>
  <si>
    <t>CF 13 TWIST</t>
  </si>
  <si>
    <t>I1310E-ALC</t>
  </si>
  <si>
    <t>F40wx 3500K 30/CS</t>
  </si>
  <si>
    <t>I12110E-ALC</t>
  </si>
  <si>
    <t>F15T8 (CW) 24/CS</t>
  </si>
  <si>
    <t>I2160E-ALC</t>
  </si>
  <si>
    <t>F17T8 735 30/CS</t>
  </si>
  <si>
    <t>I2800E-ALC</t>
  </si>
  <si>
    <t>FP28/835ECO 28W T5</t>
  </si>
  <si>
    <t>I3210E-ALC</t>
  </si>
  <si>
    <t>F20T12CW (S)</t>
  </si>
  <si>
    <t>I3430E-ALC</t>
  </si>
  <si>
    <t>F96T12 CW HO</t>
  </si>
  <si>
    <t>I3440E-ALC</t>
  </si>
  <si>
    <t>F96T12 CW SP 29478</t>
  </si>
  <si>
    <t>I4000E-ALC</t>
  </si>
  <si>
    <t>F32T8 SP35 U 6 16/CS</t>
  </si>
  <si>
    <t>I4110E-ALC</t>
  </si>
  <si>
    <t>FB40 CW 6 12/CS</t>
  </si>
  <si>
    <t>I4400E-ALC</t>
  </si>
  <si>
    <t>F032T8 735 ECO 30/CS</t>
  </si>
  <si>
    <t>I5215E-ALC</t>
  </si>
  <si>
    <t>30R20</t>
  </si>
  <si>
    <t>I5315E-ALC</t>
  </si>
  <si>
    <t>65 BR30 SMALL</t>
  </si>
  <si>
    <t>I5400E-ALC</t>
  </si>
  <si>
    <t>FP54 T 5 835 40/CS</t>
  </si>
  <si>
    <t>J1320E-ALC</t>
  </si>
  <si>
    <t>25T6 1/2</t>
  </si>
  <si>
    <t>J2110E-ALC</t>
  </si>
  <si>
    <t>28a 52190</t>
  </si>
  <si>
    <t>J2120E-ALC</t>
  </si>
  <si>
    <t>40A 15 W CL APPLIANCE 12/CS</t>
  </si>
  <si>
    <t>J2210E-ALC</t>
  </si>
  <si>
    <t>60W 13000 4/BX 48/CS</t>
  </si>
  <si>
    <t>J2310E-ALC</t>
  </si>
  <si>
    <t>75W RS 4/BX 24/CS</t>
  </si>
  <si>
    <t>J3310E-ALC</t>
  </si>
  <si>
    <t>150W 48/CS</t>
  </si>
  <si>
    <t>J5120E-ALC</t>
  </si>
  <si>
    <t>MVR 175V</t>
  </si>
  <si>
    <t>J5218E-ALC</t>
  </si>
  <si>
    <t>M250/HOR CAMP W</t>
  </si>
  <si>
    <t>J5220E-ALC</t>
  </si>
  <si>
    <t>MVR 400/U/ED28</t>
  </si>
  <si>
    <t>J5230E-ALC</t>
  </si>
  <si>
    <t>MVR 400V CLEAR</t>
  </si>
  <si>
    <t>J5233E-ALC</t>
  </si>
  <si>
    <t>MVR 400V HOR</t>
  </si>
  <si>
    <t>J5360E-ALC</t>
  </si>
  <si>
    <t>MVR 100w</t>
  </si>
  <si>
    <t>J5470E-ALC</t>
  </si>
  <si>
    <t>TUFF COAT 100</t>
  </si>
  <si>
    <t>J5473E-ALC</t>
  </si>
  <si>
    <t>TUFF COAT 75</t>
  </si>
  <si>
    <t>LED Lamps /Bulbs</t>
  </si>
  <si>
    <t>LED 7MR 16/DIM/825/NFL25</t>
  </si>
  <si>
    <t>LED 13PAR30LN/DIM/830/FL40</t>
  </si>
  <si>
    <t>CF 16EL/BR30/830</t>
  </si>
  <si>
    <t>MCP39PAR30LN/U/830/ECO PB</t>
  </si>
  <si>
    <t>LED14PAR38/DIM/830/FL40/W/RP</t>
  </si>
  <si>
    <t>CF18DD/E/835/ECO</t>
  </si>
  <si>
    <t>CF26DT/E/IN/835/ECO</t>
  </si>
  <si>
    <t>LED6A19/DIM/O/827/G5</t>
  </si>
  <si>
    <t>CF30EL/TWIST/830</t>
  </si>
  <si>
    <t>CF40EL/TWIST/827/RP</t>
  </si>
  <si>
    <t>CF42DT/E/IN/835/ECO</t>
  </si>
  <si>
    <t>LED8A15/DIM/827</t>
  </si>
  <si>
    <t>LED8A19/DIM/O/827</t>
  </si>
  <si>
    <t>LED10PAR30</t>
  </si>
  <si>
    <t>LED17PAR38</t>
  </si>
  <si>
    <t>*Please use the above Sylvania product numbers as a reference when preparing your proposal.</t>
  </si>
  <si>
    <t>Sylvania</t>
  </si>
  <si>
    <t>yes</t>
  </si>
  <si>
    <t xml:space="preserve"> </t>
  </si>
  <si>
    <t>no</t>
  </si>
  <si>
    <t>Phillips</t>
  </si>
  <si>
    <t>Seagull</t>
  </si>
  <si>
    <t>Westinghouse</t>
  </si>
  <si>
    <t>cannot identify</t>
  </si>
  <si>
    <t>discontinued</t>
  </si>
  <si>
    <t>Kendall Electric</t>
  </si>
  <si>
    <t>General Electric</t>
  </si>
  <si>
    <t>Philips</t>
  </si>
  <si>
    <t>ABCO</t>
  </si>
  <si>
    <t>Candela</t>
  </si>
  <si>
    <t>n/a</t>
  </si>
  <si>
    <t>Grainger Item #</t>
  </si>
  <si>
    <t>GE</t>
  </si>
  <si>
    <t>1PGV1</t>
  </si>
  <si>
    <t>1PGT4</t>
  </si>
  <si>
    <t>1PGT7</t>
  </si>
  <si>
    <t>1PGU5</t>
  </si>
  <si>
    <t>1PGV5</t>
  </si>
  <si>
    <t>1PGT8</t>
  </si>
  <si>
    <t>Lumapro</t>
  </si>
  <si>
    <t>2CUU6</t>
  </si>
  <si>
    <t>39P422</t>
  </si>
  <si>
    <t>49K698</t>
  </si>
  <si>
    <t>1TMB7</t>
  </si>
  <si>
    <t>1TMB6</t>
  </si>
  <si>
    <t>4V673</t>
  </si>
  <si>
    <t>6XV04</t>
  </si>
  <si>
    <t>48GP57</t>
  </si>
  <si>
    <t>4VC26</t>
  </si>
  <si>
    <t>2ETT8</t>
  </si>
  <si>
    <t>1F398</t>
  </si>
  <si>
    <t>1E692</t>
  </si>
  <si>
    <t>2F942</t>
  </si>
  <si>
    <t>6V749</t>
  </si>
  <si>
    <t>2YGD6</t>
  </si>
  <si>
    <t>6XT94</t>
  </si>
  <si>
    <t>6V751</t>
  </si>
  <si>
    <t>6V752</t>
  </si>
  <si>
    <t>2V632</t>
  </si>
  <si>
    <t>2V713</t>
  </si>
  <si>
    <t>2VAD7</t>
  </si>
  <si>
    <t>1PGW4</t>
  </si>
  <si>
    <t>1PGU6</t>
  </si>
  <si>
    <t>1PGW8</t>
  </si>
  <si>
    <t>1PGU8</t>
  </si>
  <si>
    <t>1PGY2</t>
  </si>
  <si>
    <t>1PGY6</t>
  </si>
  <si>
    <t>1PHA4</t>
  </si>
  <si>
    <t>4V483</t>
  </si>
  <si>
    <t>2V266</t>
  </si>
  <si>
    <t>39P428</t>
  </si>
  <si>
    <t>1K355</t>
  </si>
  <si>
    <t>4LV95</t>
  </si>
  <si>
    <t>1K325</t>
  </si>
  <si>
    <t>4LV94</t>
  </si>
  <si>
    <t>2CUT4</t>
  </si>
  <si>
    <t>2V805</t>
  </si>
  <si>
    <t>1V173</t>
  </si>
  <si>
    <t>6XT97</t>
  </si>
  <si>
    <t>5AE19</t>
  </si>
  <si>
    <t>6NB14</t>
  </si>
  <si>
    <t>2F043</t>
  </si>
  <si>
    <t>24W601</t>
  </si>
  <si>
    <t>4HY85</t>
  </si>
  <si>
    <t>24W498</t>
  </si>
  <si>
    <t>4PL15</t>
  </si>
  <si>
    <t>1PHA6</t>
  </si>
  <si>
    <t>2F214</t>
  </si>
  <si>
    <t>5AE34</t>
  </si>
  <si>
    <t>5V755</t>
  </si>
  <si>
    <t>2CUX7</t>
  </si>
  <si>
    <t>4V550</t>
  </si>
  <si>
    <t>2V712</t>
  </si>
  <si>
    <t>5V658</t>
  </si>
  <si>
    <t>2V658</t>
  </si>
  <si>
    <t>4PL05</t>
  </si>
  <si>
    <t>2V659</t>
  </si>
  <si>
    <t>45AU68</t>
  </si>
  <si>
    <t>46E395</t>
  </si>
  <si>
    <t>2CUV5</t>
  </si>
  <si>
    <t>1PGX3</t>
  </si>
  <si>
    <t>1PGZ9</t>
  </si>
  <si>
    <t>40D437</t>
  </si>
  <si>
    <t>2CUU4</t>
  </si>
  <si>
    <t>1PHA8</t>
  </si>
  <si>
    <t>40CP58</t>
  </si>
  <si>
    <t>45AU63</t>
  </si>
  <si>
    <t>45UY91</t>
  </si>
  <si>
    <t>Grainger</t>
  </si>
  <si>
    <t>GE Product Code</t>
  </si>
  <si>
    <t>Product Description</t>
  </si>
  <si>
    <t>Availability</t>
  </si>
  <si>
    <t>Yes</t>
  </si>
  <si>
    <t>F9DBX23/827/ECO</t>
  </si>
  <si>
    <t>5 days</t>
  </si>
  <si>
    <t>F7BX/835/ECO</t>
  </si>
  <si>
    <t>1 day</t>
  </si>
  <si>
    <t>F9BX/835/ECO</t>
  </si>
  <si>
    <t>F13BX/835/ECO</t>
  </si>
  <si>
    <t>F13DBX23/835/ECO</t>
  </si>
  <si>
    <t>F5BX/827/ECO</t>
  </si>
  <si>
    <t>SATCO</t>
  </si>
  <si>
    <t>S7304</t>
  </si>
  <si>
    <t>No</t>
  </si>
  <si>
    <t>38PAR30H/FL25</t>
  </si>
  <si>
    <t>38PAR38H1500FL25</t>
  </si>
  <si>
    <t>80PARHIR+3KF25P1</t>
  </si>
  <si>
    <t>80PARHIR+3KS10P1</t>
  </si>
  <si>
    <t>250R40/1 6PK</t>
  </si>
  <si>
    <t>F25T8/SP35/ECO</t>
  </si>
  <si>
    <t>F32T8/SPX50/ECO2</t>
  </si>
  <si>
    <t>F40/30BX/SPX35</t>
  </si>
  <si>
    <t>F31T8SPX35/U/ECO</t>
  </si>
  <si>
    <t>MXR50/C/U/MED/O</t>
  </si>
  <si>
    <t>MXR70/C/U/MED/O</t>
  </si>
  <si>
    <t>MXR70/U/MED/O</t>
  </si>
  <si>
    <t>MXR100/U/MED/O</t>
  </si>
  <si>
    <t>MXR100/C/U/MED/O</t>
  </si>
  <si>
    <t>MPR175/C/VBU/O</t>
  </si>
  <si>
    <t>MVR175/U/MED</t>
  </si>
  <si>
    <t>MVR175/C/U/MED</t>
  </si>
  <si>
    <t>LU70/MED/ECO</t>
  </si>
  <si>
    <t>LU150/MED/ECO</t>
  </si>
  <si>
    <t>LU150/55/H/ECO</t>
  </si>
  <si>
    <t>F13DBX/835/ECO4P</t>
  </si>
  <si>
    <t>F13BX/841/ECO</t>
  </si>
  <si>
    <t>F18DBX/835/ECO</t>
  </si>
  <si>
    <t>PL-C-15MM/22W/827</t>
  </si>
  <si>
    <t>F26DBX/835/ECO</t>
  </si>
  <si>
    <t>F26DBX/835/ECO4P</t>
  </si>
  <si>
    <t>F32TBX/835/A/ECO</t>
  </si>
  <si>
    <t>Q250CL/MC</t>
  </si>
  <si>
    <t>EVR-Q500CL/MC</t>
  </si>
  <si>
    <t>38PAR20H/FL25</t>
  </si>
  <si>
    <t>38PAR20H/SP10</t>
  </si>
  <si>
    <t>Ambiance</t>
  </si>
  <si>
    <t>97120-33</t>
  </si>
  <si>
    <t>Halco</t>
  </si>
  <si>
    <t>GY6 50W 130V</t>
  </si>
  <si>
    <t>Q35MR16C/CG40</t>
  </si>
  <si>
    <t>Q50MR16/C/NSP15</t>
  </si>
  <si>
    <t>Q50MR16C/CG40</t>
  </si>
  <si>
    <t>Q50MR16/C/FL40</t>
  </si>
  <si>
    <t>FLE13HT2/2/827</t>
  </si>
  <si>
    <t xml:space="preserve">F40WX </t>
  </si>
  <si>
    <t>F15T8/CW</t>
  </si>
  <si>
    <t>F17T8/SP35/ECO</t>
  </si>
  <si>
    <t>F28W/T5/835/ECO</t>
  </si>
  <si>
    <t>F20T12/CW/ECO</t>
  </si>
  <si>
    <t>F96T12/CW/HO/CT</t>
  </si>
  <si>
    <t>F96T12XL/HL41/WM</t>
  </si>
  <si>
    <t>F32T8SP35/U6/ECO</t>
  </si>
  <si>
    <t>F35/CX41/U6/WM</t>
  </si>
  <si>
    <t>F32T8/SPP35/ECO</t>
  </si>
  <si>
    <t>30R20/1-6PK</t>
  </si>
  <si>
    <t>65R30/FL</t>
  </si>
  <si>
    <t>F54W/T5/835/ECO</t>
  </si>
  <si>
    <t>29A/W/H-4/12PK</t>
  </si>
  <si>
    <t>40A15 CARD 12PK</t>
  </si>
  <si>
    <t>60A/S/130-PK2/12</t>
  </si>
  <si>
    <t>75A/RS/130-PK6</t>
  </si>
  <si>
    <t>150A21/RS-PK6</t>
  </si>
  <si>
    <t>MVR250/U</t>
  </si>
  <si>
    <t>MVR400/U/ED28</t>
  </si>
  <si>
    <t>MVR400/U</t>
  </si>
  <si>
    <t>MVR400/HOR/MOG</t>
  </si>
  <si>
    <t>MVR1000/U</t>
  </si>
  <si>
    <t>100A/RS/130-PK12</t>
  </si>
  <si>
    <t>75A/RS/STG PQ1/6</t>
  </si>
  <si>
    <t>LED7XDMRX1682725</t>
  </si>
  <si>
    <t>LED12DP3LRW83040</t>
  </si>
  <si>
    <t>FLE16/2/R30XL827</t>
  </si>
  <si>
    <t>CMH39/PAR30LSP10</t>
  </si>
  <si>
    <t>LED12D38OW383040</t>
  </si>
  <si>
    <t>F18DBX/835/ECO4P</t>
  </si>
  <si>
    <t>F26TBX/835/A/ECO</t>
  </si>
  <si>
    <t>LED7DA19/827</t>
  </si>
  <si>
    <t>FLE29HLX/2XL/827</t>
  </si>
  <si>
    <t>FLE42HLX/2/XL827</t>
  </si>
  <si>
    <t>F42TBX/830/A/ECO</t>
  </si>
  <si>
    <t>LED4DA15-C3/827</t>
  </si>
  <si>
    <t>LED12DP30RW93040</t>
  </si>
  <si>
    <t>LED18D38W3930/40</t>
  </si>
  <si>
    <t>Wesco Distribution</t>
  </si>
  <si>
    <t>SYLVANIA</t>
  </si>
  <si>
    <t>YES</t>
  </si>
  <si>
    <t>PHILIPS</t>
  </si>
  <si>
    <t>NO</t>
  </si>
  <si>
    <t>EIKO</t>
  </si>
  <si>
    <t>THHC</t>
  </si>
  <si>
    <t>HALCO</t>
  </si>
  <si>
    <t>USHIO</t>
  </si>
  <si>
    <t>HYTRON</t>
  </si>
  <si>
    <t>LUNERA</t>
  </si>
  <si>
    <t>TCP</t>
  </si>
  <si>
    <t>Voss Lighting</t>
  </si>
  <si>
    <t>All Phase Electric</t>
  </si>
  <si>
    <t>Low Bid</t>
  </si>
  <si>
    <t>Graybar</t>
  </si>
  <si>
    <t>All Phase Electric $46,084.23</t>
  </si>
  <si>
    <t>Difference $1,343.31</t>
  </si>
  <si>
    <t>Comparison per line item total $44,740.92 - Kendall Electric</t>
  </si>
  <si>
    <t>Line items not bid on by All Phase Electric</t>
  </si>
  <si>
    <t>Line item # 6</t>
  </si>
  <si>
    <t>Line item # 40</t>
  </si>
  <si>
    <t>Line item # 48</t>
  </si>
  <si>
    <t>Line item # 58</t>
  </si>
  <si>
    <t>Line item # 67</t>
  </si>
  <si>
    <t>Line item # 86</t>
  </si>
  <si>
    <t>Line item #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</si>
</sst>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name val="Arial Narrow"/>
      <family val="2"/>
    </font>
    <font>
      <sz val="11"/>
      <color indexed="8"/>
      <name val="Calibri"/>
      <family val="2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44" fontId="5" fillId="0" borderId="0" xfId="1" applyFont="1"/>
    <xf numFmtId="44" fontId="6" fillId="0" borderId="0" xfId="1" applyFont="1"/>
    <xf numFmtId="44" fontId="5" fillId="0" borderId="0" xfId="1" applyFont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8" fillId="2" borderId="1" xfId="0" applyFont="1" applyFill="1" applyBorder="1"/>
    <xf numFmtId="0" fontId="6" fillId="0" borderId="1" xfId="0" applyFont="1" applyBorder="1"/>
    <xf numFmtId="0" fontId="6" fillId="2" borderId="1" xfId="0" applyFont="1" applyFill="1" applyBorder="1"/>
    <xf numFmtId="44" fontId="6" fillId="0" borderId="0" xfId="1" applyNumberFormat="1" applyFont="1"/>
    <xf numFmtId="44" fontId="5" fillId="0" borderId="0" xfId="1" applyFont="1" applyAlignment="1">
      <alignment vertical="center" wrapText="1"/>
    </xf>
    <xf numFmtId="0" fontId="0" fillId="0" borderId="1" xfId="0" applyBorder="1" applyAlignment="1">
      <alignment wrapText="1"/>
    </xf>
    <xf numFmtId="11" fontId="0" fillId="0" borderId="1" xfId="0" applyNumberFormat="1" applyBorder="1"/>
    <xf numFmtId="0" fontId="0" fillId="0" borderId="0" xfId="0" applyAlignment="1">
      <alignment horizontal="center"/>
    </xf>
    <xf numFmtId="44" fontId="4" fillId="0" borderId="0" xfId="1" applyFont="1" applyAlignment="1">
      <alignment horizontal="center" vertical="top" wrapText="1"/>
    </xf>
    <xf numFmtId="44" fontId="3" fillId="0" borderId="0" xfId="1" applyFont="1"/>
    <xf numFmtId="44" fontId="0" fillId="0" borderId="0" xfId="1" applyFont="1"/>
    <xf numFmtId="44" fontId="3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/>
    <xf numFmtId="44" fontId="9" fillId="0" borderId="0" xfId="0" applyNumberFormat="1" applyFont="1"/>
    <xf numFmtId="0" fontId="9" fillId="0" borderId="0" xfId="0" applyFont="1"/>
    <xf numFmtId="0" fontId="9" fillId="3" borderId="0" xfId="0" applyFont="1" applyFill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9" fillId="0" borderId="1" xfId="0" applyFont="1" applyBorder="1"/>
    <xf numFmtId="0" fontId="12" fillId="0" borderId="0" xfId="2" applyFont="1"/>
    <xf numFmtId="0" fontId="10" fillId="0" borderId="0" xfId="2"/>
    <xf numFmtId="0" fontId="13" fillId="0" borderId="0" xfId="2" applyFont="1" applyAlignment="1">
      <alignment horizontal="center" vertical="top" wrapText="1"/>
    </xf>
    <xf numFmtId="0" fontId="12" fillId="0" borderId="0" xfId="0" applyFont="1"/>
    <xf numFmtId="2" fontId="0" fillId="0" borderId="0" xfId="0" applyNumberFormat="1" applyFill="1" applyBorder="1"/>
    <xf numFmtId="2" fontId="10" fillId="0" borderId="0" xfId="3" applyNumberFormat="1" applyFill="1" applyBorder="1"/>
    <xf numFmtId="0" fontId="10" fillId="0" borderId="1" xfId="2" applyBorder="1"/>
    <xf numFmtId="44" fontId="13" fillId="0" borderId="0" xfId="1" applyFont="1" applyAlignment="1">
      <alignment horizontal="center" vertical="top" wrapText="1"/>
    </xf>
    <xf numFmtId="44" fontId="12" fillId="0" borderId="0" xfId="1" applyFont="1"/>
    <xf numFmtId="44" fontId="14" fillId="0" borderId="0" xfId="1" applyFont="1"/>
    <xf numFmtId="44" fontId="10" fillId="0" borderId="0" xfId="1" applyFont="1"/>
    <xf numFmtId="44" fontId="0" fillId="0" borderId="0" xfId="0" applyNumberFormat="1"/>
    <xf numFmtId="2" fontId="0" fillId="0" borderId="0" xfId="0" applyNumberFormat="1"/>
    <xf numFmtId="2" fontId="0" fillId="4" borderId="0" xfId="0" applyNumberFormat="1" applyFill="1"/>
    <xf numFmtId="0" fontId="0" fillId="4" borderId="0" xfId="0" applyFill="1"/>
    <xf numFmtId="44" fontId="5" fillId="4" borderId="0" xfId="1" applyFont="1" applyFill="1"/>
    <xf numFmtId="0" fontId="3" fillId="4" borderId="0" xfId="0" applyFont="1" applyFill="1"/>
    <xf numFmtId="2" fontId="3" fillId="0" borderId="0" xfId="0" applyNumberFormat="1" applyFont="1"/>
    <xf numFmtId="2" fontId="3" fillId="4" borderId="0" xfId="0" applyNumberFormat="1" applyFont="1" applyFill="1"/>
    <xf numFmtId="44" fontId="3" fillId="4" borderId="0" xfId="0" applyNumberFormat="1" applyFont="1" applyFill="1"/>
    <xf numFmtId="0" fontId="4" fillId="4" borderId="0" xfId="0" applyFont="1" applyFill="1" applyAlignment="1">
      <alignment horizontal="center" vertical="top" wrapText="1"/>
    </xf>
    <xf numFmtId="44" fontId="4" fillId="0" borderId="0" xfId="0" applyNumberFormat="1" applyFont="1"/>
    <xf numFmtId="44" fontId="4" fillId="0" borderId="0" xfId="1" applyFont="1"/>
    <xf numFmtId="44" fontId="13" fillId="0" borderId="0" xfId="1" applyFont="1"/>
    <xf numFmtId="44" fontId="13" fillId="4" borderId="0" xfId="1" applyFont="1" applyFill="1"/>
    <xf numFmtId="8" fontId="4" fillId="0" borderId="0" xfId="0" applyNumberFormat="1" applyFont="1"/>
    <xf numFmtId="0" fontId="15" fillId="0" borderId="1" xfId="0" applyFont="1" applyBorder="1" applyAlignment="1">
      <alignment wrapText="1"/>
    </xf>
    <xf numFmtId="164" fontId="3" fillId="0" borderId="0" xfId="0" applyNumberFormat="1" applyFont="1"/>
    <xf numFmtId="8" fontId="13" fillId="0" borderId="0" xfId="1" applyNumberFormat="1" applyFont="1"/>
    <xf numFmtId="0" fontId="4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44" fontId="17" fillId="0" borderId="0" xfId="1" applyFont="1" applyAlignment="1">
      <alignment horizontal="left" wrapText="1"/>
    </xf>
    <xf numFmtId="44" fontId="17" fillId="0" borderId="0" xfId="1" applyNumberFormat="1" applyFont="1" applyAlignment="1">
      <alignment horizontal="left" wrapText="1"/>
    </xf>
    <xf numFmtId="44" fontId="17" fillId="4" borderId="0" xfId="1" applyFont="1" applyFill="1" applyAlignment="1">
      <alignment horizontal="left" wrapText="1"/>
    </xf>
    <xf numFmtId="44" fontId="17" fillId="0" borderId="0" xfId="1" applyFont="1" applyAlignment="1">
      <alignment horizontal="left" vertical="center" wrapText="1"/>
    </xf>
    <xf numFmtId="44" fontId="16" fillId="0" borderId="0" xfId="0" applyNumberFormat="1" applyFont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44" fontId="4" fillId="0" borderId="0" xfId="1" applyFont="1" applyAlignment="1">
      <alignment wrapText="1"/>
    </xf>
    <xf numFmtId="164" fontId="4" fillId="0" borderId="0" xfId="0" applyNumberFormat="1" applyFont="1"/>
    <xf numFmtId="0" fontId="15" fillId="0" borderId="1" xfId="0" applyFont="1" applyBorder="1"/>
    <xf numFmtId="0" fontId="4" fillId="0" borderId="1" xfId="0" applyFont="1" applyBorder="1"/>
    <xf numFmtId="0" fontId="15" fillId="0" borderId="0" xfId="0" applyFont="1"/>
  </cellXfs>
  <cellStyles count="4">
    <cellStyle name="Currency" xfId="1" builtinId="4"/>
    <cellStyle name="Excel Built-in Normal" xfId="2"/>
    <cellStyle name="Normal" xfId="0" builtinId="0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7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113" sqref="P113"/>
    </sheetView>
  </sheetViews>
  <sheetFormatPr defaultRowHeight="16.5" x14ac:dyDescent="0.3"/>
  <cols>
    <col min="1" max="1" width="6.5703125" style="11" bestFit="1" customWidth="1"/>
    <col min="2" max="2" width="6.140625" style="11" customWidth="1"/>
    <col min="3" max="3" width="13.140625" customWidth="1"/>
    <col min="4" max="4" width="26.140625" style="12" customWidth="1"/>
    <col min="5" max="5" width="9.5703125" customWidth="1"/>
    <col min="6" max="6" width="10.28515625" customWidth="1"/>
    <col min="7" max="7" width="9.85546875" customWidth="1"/>
    <col min="8" max="8" width="13.42578125" customWidth="1"/>
    <col min="9" max="9" width="8.140625" customWidth="1"/>
    <col min="10" max="10" width="13.7109375" customWidth="1"/>
    <col min="11" max="11" width="14" style="17" customWidth="1"/>
    <col min="12" max="12" width="14.85546875" customWidth="1"/>
    <col min="13" max="13" width="9.85546875" customWidth="1"/>
    <col min="14" max="14" width="13.42578125" customWidth="1"/>
    <col min="15" max="15" width="8.140625" customWidth="1"/>
    <col min="16" max="16" width="13.7109375" customWidth="1"/>
    <col min="17" max="17" width="14" style="17" customWidth="1"/>
    <col min="18" max="18" width="10.28515625" customWidth="1"/>
    <col min="19" max="19" width="9.85546875" customWidth="1"/>
    <col min="20" max="20" width="12.140625" style="30" customWidth="1"/>
    <col min="21" max="21" width="8.140625" customWidth="1"/>
    <col min="22" max="22" width="13.7109375" style="30" customWidth="1"/>
    <col min="23" max="23" width="14" customWidth="1"/>
    <col min="24" max="24" width="9.140625" style="17"/>
    <col min="25" max="25" width="10.28515625" customWidth="1"/>
    <col min="26" max="26" width="9.85546875" customWidth="1"/>
    <col min="27" max="27" width="11" bestFit="1" customWidth="1"/>
    <col min="28" max="28" width="8.140625" customWidth="1"/>
    <col min="29" max="29" width="10.5703125" bestFit="1" customWidth="1"/>
    <col min="30" max="30" width="14" style="27" customWidth="1"/>
    <col min="32" max="32" width="19.5703125" bestFit="1" customWidth="1"/>
    <col min="33" max="33" width="12.28515625" style="38" customWidth="1"/>
    <col min="34" max="34" width="10.28515625" style="41" customWidth="1"/>
    <col min="35" max="35" width="9.85546875" style="41" customWidth="1"/>
    <col min="36" max="36" width="13.85546875" style="50" customWidth="1"/>
    <col min="37" max="37" width="8.140625" style="41" customWidth="1"/>
    <col min="38" max="38" width="11.140625" style="50" customWidth="1"/>
    <col min="39" max="39" width="14.140625" style="46" customWidth="1"/>
    <col min="40" max="40" width="10.28515625" style="41" customWidth="1"/>
    <col min="41" max="41" width="9.85546875" style="41" customWidth="1"/>
    <col min="42" max="42" width="13.85546875" style="50" customWidth="1"/>
    <col min="43" max="43" width="8.5703125" style="41" customWidth="1"/>
    <col min="44" max="44" width="10.85546875" style="50" customWidth="1"/>
    <col min="45" max="45" width="14.140625" style="46" customWidth="1"/>
  </cols>
  <sheetData>
    <row r="1" spans="1:46" ht="18.75" customHeight="1" x14ac:dyDescent="0.25">
      <c r="A1" s="86" t="s">
        <v>0</v>
      </c>
      <c r="B1" s="86"/>
      <c r="C1" s="86"/>
      <c r="D1" s="86"/>
      <c r="E1" s="86"/>
      <c r="F1" s="87" t="s">
        <v>186</v>
      </c>
      <c r="G1" s="87"/>
      <c r="H1" s="87"/>
      <c r="I1" s="87"/>
      <c r="J1" s="87"/>
      <c r="K1" s="82"/>
      <c r="L1" s="87" t="s">
        <v>379</v>
      </c>
      <c r="M1" s="87"/>
      <c r="N1" s="87"/>
      <c r="O1" s="87"/>
      <c r="P1" s="87"/>
      <c r="Q1" s="82"/>
      <c r="R1" s="80" t="s">
        <v>269</v>
      </c>
      <c r="S1" s="87"/>
      <c r="T1" s="87"/>
      <c r="U1" s="87"/>
      <c r="V1" s="87"/>
      <c r="W1" s="87"/>
      <c r="X1" s="82"/>
      <c r="Y1" s="80" t="s">
        <v>364</v>
      </c>
      <c r="Z1" s="81"/>
      <c r="AA1" s="81"/>
      <c r="AB1" s="81"/>
      <c r="AC1" s="81"/>
      <c r="AD1" s="81"/>
      <c r="AE1" s="81"/>
      <c r="AF1" s="81"/>
      <c r="AG1" s="82"/>
      <c r="AH1" s="83" t="s">
        <v>376</v>
      </c>
      <c r="AI1" s="84"/>
      <c r="AJ1" s="84"/>
      <c r="AK1" s="84"/>
      <c r="AL1" s="84"/>
      <c r="AM1" s="85"/>
      <c r="AN1" s="83" t="s">
        <v>377</v>
      </c>
      <c r="AO1" s="84"/>
      <c r="AP1" s="84"/>
      <c r="AQ1" s="84"/>
      <c r="AR1" s="84"/>
      <c r="AS1" s="85"/>
    </row>
    <row r="2" spans="1:46" ht="18.75" customHeight="1" x14ac:dyDescent="0.25">
      <c r="A2" s="86" t="s">
        <v>1</v>
      </c>
      <c r="B2" s="86"/>
      <c r="C2" s="86"/>
      <c r="D2" s="86"/>
      <c r="E2" s="86"/>
      <c r="F2" s="87"/>
      <c r="G2" s="87"/>
      <c r="H2" s="87"/>
      <c r="I2" s="87"/>
      <c r="J2" s="87"/>
      <c r="K2" s="82"/>
      <c r="L2" s="87"/>
      <c r="M2" s="87"/>
      <c r="N2" s="87"/>
      <c r="O2" s="87"/>
      <c r="P2" s="87"/>
      <c r="Q2" s="82"/>
      <c r="R2" s="80"/>
      <c r="S2" s="87"/>
      <c r="T2" s="87"/>
      <c r="U2" s="87"/>
      <c r="V2" s="87"/>
      <c r="W2" s="87"/>
      <c r="X2" s="82"/>
      <c r="Y2" s="80"/>
      <c r="Z2" s="81"/>
      <c r="AA2" s="81"/>
      <c r="AB2" s="81"/>
      <c r="AC2" s="81"/>
      <c r="AD2" s="81"/>
      <c r="AE2" s="81"/>
      <c r="AF2" s="81"/>
      <c r="AG2" s="82"/>
      <c r="AH2" s="83"/>
      <c r="AI2" s="84"/>
      <c r="AJ2" s="84"/>
      <c r="AK2" s="84"/>
      <c r="AL2" s="84"/>
      <c r="AM2" s="85"/>
      <c r="AN2" s="83"/>
      <c r="AO2" s="84"/>
      <c r="AP2" s="84"/>
      <c r="AQ2" s="84"/>
      <c r="AR2" s="84"/>
      <c r="AS2" s="85"/>
    </row>
    <row r="3" spans="1:46" ht="66" x14ac:dyDescent="0.3">
      <c r="A3" s="2" t="s">
        <v>2</v>
      </c>
      <c r="B3" s="2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8" t="s">
        <v>12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18" t="s">
        <v>12</v>
      </c>
      <c r="R3" s="4" t="s">
        <v>7</v>
      </c>
      <c r="S3" s="4" t="s">
        <v>8</v>
      </c>
      <c r="T3" s="28" t="s">
        <v>9</v>
      </c>
      <c r="U3" s="4" t="s">
        <v>10</v>
      </c>
      <c r="V3" s="28" t="s">
        <v>11</v>
      </c>
      <c r="W3" s="5" t="s">
        <v>12</v>
      </c>
      <c r="X3" s="25" t="s">
        <v>192</v>
      </c>
      <c r="Y3" s="4" t="s">
        <v>7</v>
      </c>
      <c r="Z3" s="4" t="s">
        <v>8</v>
      </c>
      <c r="AA3" s="4" t="s">
        <v>9</v>
      </c>
      <c r="AB3" s="4" t="s">
        <v>10</v>
      </c>
      <c r="AC3" s="4" t="s">
        <v>11</v>
      </c>
      <c r="AD3" s="5" t="s">
        <v>12</v>
      </c>
      <c r="AE3" s="4" t="s">
        <v>270</v>
      </c>
      <c r="AF3" s="4" t="s">
        <v>271</v>
      </c>
      <c r="AG3" s="37" t="s">
        <v>272</v>
      </c>
      <c r="AH3" s="42" t="s">
        <v>7</v>
      </c>
      <c r="AI3" s="42" t="s">
        <v>8</v>
      </c>
      <c r="AJ3" s="47" t="s">
        <v>9</v>
      </c>
      <c r="AK3" s="42" t="s">
        <v>10</v>
      </c>
      <c r="AL3" s="47" t="s">
        <v>11</v>
      </c>
      <c r="AM3" s="5" t="s">
        <v>12</v>
      </c>
      <c r="AN3" s="42" t="s">
        <v>7</v>
      </c>
      <c r="AO3" s="42" t="s">
        <v>8</v>
      </c>
      <c r="AP3" s="47" t="s">
        <v>9</v>
      </c>
      <c r="AQ3" s="42" t="s">
        <v>10</v>
      </c>
      <c r="AR3" s="47" t="s">
        <v>11</v>
      </c>
      <c r="AS3" s="5" t="s">
        <v>12</v>
      </c>
      <c r="AT3" s="60" t="s">
        <v>378</v>
      </c>
    </row>
    <row r="4" spans="1:46" x14ac:dyDescent="0.3">
      <c r="A4" s="6">
        <v>1</v>
      </c>
      <c r="B4" s="6">
        <v>50</v>
      </c>
      <c r="C4" s="1" t="s">
        <v>13</v>
      </c>
      <c r="D4" s="7" t="s">
        <v>14</v>
      </c>
      <c r="E4" s="1">
        <v>21123</v>
      </c>
      <c r="F4" s="13" t="s">
        <v>177</v>
      </c>
      <c r="G4" s="14">
        <v>25.25</v>
      </c>
      <c r="H4" s="14">
        <f>G4*B4</f>
        <v>1262.5</v>
      </c>
      <c r="I4" s="14">
        <v>2.3199999999999998</v>
      </c>
      <c r="J4" s="23">
        <f>I4*B4</f>
        <v>115.99999999999999</v>
      </c>
      <c r="K4" s="19" t="s">
        <v>178</v>
      </c>
      <c r="L4" s="13" t="s">
        <v>177</v>
      </c>
      <c r="M4" s="14" t="s">
        <v>191</v>
      </c>
      <c r="N4" s="14" t="s">
        <v>191</v>
      </c>
      <c r="O4" s="14">
        <v>4.5999999999999996</v>
      </c>
      <c r="P4" s="23">
        <f>O4*B4</f>
        <v>229.99999999999997</v>
      </c>
      <c r="Q4" s="19" t="s">
        <v>178</v>
      </c>
      <c r="R4" s="1" t="s">
        <v>193</v>
      </c>
      <c r="S4" s="1">
        <v>19.16</v>
      </c>
      <c r="T4" s="29">
        <f>S4*B4</f>
        <v>958</v>
      </c>
      <c r="U4" s="1">
        <v>6.39</v>
      </c>
      <c r="V4" s="29">
        <f>U4*B4</f>
        <v>319.5</v>
      </c>
      <c r="X4" s="17" t="s">
        <v>194</v>
      </c>
      <c r="Y4" s="8" t="s">
        <v>193</v>
      </c>
      <c r="Z4" s="29">
        <v>14.99</v>
      </c>
      <c r="AA4" s="31">
        <f>Z4*B4</f>
        <v>749.5</v>
      </c>
      <c r="AB4" s="31">
        <v>6.28</v>
      </c>
      <c r="AC4" s="31">
        <f>AB4*B4</f>
        <v>314</v>
      </c>
      <c r="AD4" s="8" t="s">
        <v>273</v>
      </c>
      <c r="AE4" s="1">
        <v>97576</v>
      </c>
      <c r="AF4" s="1" t="s">
        <v>274</v>
      </c>
      <c r="AG4" s="38" t="s">
        <v>275</v>
      </c>
      <c r="AH4" s="43" t="s">
        <v>365</v>
      </c>
      <c r="AI4" s="44">
        <v>33.17</v>
      </c>
      <c r="AJ4" s="48">
        <f>AI4*B4</f>
        <v>1658.5</v>
      </c>
      <c r="AK4">
        <v>2.48</v>
      </c>
      <c r="AL4" s="48">
        <f>AK4*B4</f>
        <v>124</v>
      </c>
      <c r="AM4" s="17" t="s">
        <v>366</v>
      </c>
      <c r="AN4" s="43" t="s">
        <v>177</v>
      </c>
      <c r="AO4" s="44">
        <v>17.91</v>
      </c>
      <c r="AP4" s="48">
        <f>AO4*B4</f>
        <v>895.5</v>
      </c>
      <c r="AQ4" s="53">
        <v>2.2999999999999998</v>
      </c>
      <c r="AR4" s="48">
        <f>AQ4*B4</f>
        <v>114.99999999999999</v>
      </c>
      <c r="AS4" s="17" t="s">
        <v>178</v>
      </c>
      <c r="AT4" s="51">
        <f t="shared" ref="AT4:AT35" si="0">MIN(I4:AS4)</f>
        <v>2.2999999999999998</v>
      </c>
    </row>
    <row r="5" spans="1:46" ht="33" x14ac:dyDescent="0.3">
      <c r="A5" s="6">
        <v>2</v>
      </c>
      <c r="B5" s="6">
        <v>50</v>
      </c>
      <c r="C5" s="1" t="s">
        <v>15</v>
      </c>
      <c r="D5" s="7" t="s">
        <v>16</v>
      </c>
      <c r="E5" s="1">
        <v>21310</v>
      </c>
      <c r="F5" s="13" t="s">
        <v>177</v>
      </c>
      <c r="G5" s="14">
        <v>18.53</v>
      </c>
      <c r="H5" s="14">
        <f t="shared" ref="H5:H68" si="1">G5*B5</f>
        <v>926.5</v>
      </c>
      <c r="I5" s="14">
        <v>1.55</v>
      </c>
      <c r="J5" s="15">
        <f>I5*B5</f>
        <v>77.5</v>
      </c>
      <c r="K5" s="19" t="s">
        <v>178</v>
      </c>
      <c r="L5" s="13" t="s">
        <v>187</v>
      </c>
      <c r="M5" s="14" t="s">
        <v>191</v>
      </c>
      <c r="N5" s="14" t="s">
        <v>191</v>
      </c>
      <c r="O5" s="14">
        <v>2.1800000000000002</v>
      </c>
      <c r="P5" s="23">
        <f t="shared" ref="P5:P68" si="2">O5*B5</f>
        <v>109.00000000000001</v>
      </c>
      <c r="Q5" s="19" t="s">
        <v>178</v>
      </c>
      <c r="R5" s="1" t="s">
        <v>193</v>
      </c>
      <c r="S5" s="1">
        <v>5.28</v>
      </c>
      <c r="T5" s="29">
        <f t="shared" ref="T5:T68" si="3">S5*B5</f>
        <v>264</v>
      </c>
      <c r="U5" s="1">
        <v>1.76</v>
      </c>
      <c r="V5" s="29">
        <f t="shared" ref="V5:V68" si="4">U5*B5</f>
        <v>88</v>
      </c>
      <c r="X5" s="17" t="s">
        <v>195</v>
      </c>
      <c r="Y5" s="8" t="s">
        <v>193</v>
      </c>
      <c r="Z5" s="29">
        <v>7.89</v>
      </c>
      <c r="AA5" s="31">
        <f t="shared" ref="AA5:AA68" si="5">Z5*B5</f>
        <v>394.5</v>
      </c>
      <c r="AB5" s="31">
        <v>1.8</v>
      </c>
      <c r="AC5" s="31">
        <f t="shared" ref="AC5:AC68" si="6">AB5*B5</f>
        <v>90</v>
      </c>
      <c r="AD5" s="8" t="s">
        <v>273</v>
      </c>
      <c r="AE5" s="1">
        <v>97556</v>
      </c>
      <c r="AF5" s="1" t="s">
        <v>276</v>
      </c>
      <c r="AG5" s="38" t="s">
        <v>277</v>
      </c>
      <c r="AH5" s="43" t="s">
        <v>367</v>
      </c>
      <c r="AI5" s="45">
        <v>12.8</v>
      </c>
      <c r="AJ5" s="48">
        <f t="shared" ref="AJ5:AJ68" si="7">AI5*B5</f>
        <v>640</v>
      </c>
      <c r="AK5" s="54">
        <v>1.32</v>
      </c>
      <c r="AL5" s="48">
        <f t="shared" ref="AL5:AL68" si="8">AK5*B5</f>
        <v>66</v>
      </c>
      <c r="AM5" s="17" t="s">
        <v>366</v>
      </c>
      <c r="AN5" s="43" t="s">
        <v>177</v>
      </c>
      <c r="AO5" s="45">
        <v>8.5500000000000007</v>
      </c>
      <c r="AP5" s="48">
        <f t="shared" ref="AP5:AP68" si="9">AO5*B5</f>
        <v>427.50000000000006</v>
      </c>
      <c r="AQ5">
        <v>1.53</v>
      </c>
      <c r="AR5" s="48">
        <f t="shared" ref="AR5:AR68" si="10">AQ5*B5</f>
        <v>76.5</v>
      </c>
      <c r="AS5" s="17" t="s">
        <v>178</v>
      </c>
      <c r="AT5" s="51">
        <f t="shared" si="0"/>
        <v>1.32</v>
      </c>
    </row>
    <row r="6" spans="1:46" x14ac:dyDescent="0.3">
      <c r="A6" s="6">
        <v>3</v>
      </c>
      <c r="B6" s="6">
        <v>50</v>
      </c>
      <c r="C6" s="1" t="s">
        <v>17</v>
      </c>
      <c r="D6" s="7" t="s">
        <v>18</v>
      </c>
      <c r="E6" s="1">
        <v>21273</v>
      </c>
      <c r="F6" s="13" t="s">
        <v>177</v>
      </c>
      <c r="G6" s="14">
        <v>18.53</v>
      </c>
      <c r="H6" s="14">
        <f t="shared" si="1"/>
        <v>926.5</v>
      </c>
      <c r="I6" s="14">
        <v>1.55</v>
      </c>
      <c r="J6" s="15">
        <f>I6*B6</f>
        <v>77.5</v>
      </c>
      <c r="K6" s="19" t="s">
        <v>178</v>
      </c>
      <c r="L6" s="13" t="s">
        <v>187</v>
      </c>
      <c r="M6" s="14" t="s">
        <v>191</v>
      </c>
      <c r="N6" s="14" t="s">
        <v>191</v>
      </c>
      <c r="O6" s="14">
        <v>2.1800000000000002</v>
      </c>
      <c r="P6" s="23">
        <f t="shared" si="2"/>
        <v>109.00000000000001</v>
      </c>
      <c r="Q6" s="19" t="s">
        <v>178</v>
      </c>
      <c r="R6" s="1" t="s">
        <v>193</v>
      </c>
      <c r="S6" s="1">
        <v>5.28</v>
      </c>
      <c r="T6" s="29">
        <f t="shared" si="3"/>
        <v>264</v>
      </c>
      <c r="U6" s="1">
        <v>1.75</v>
      </c>
      <c r="V6" s="29">
        <f t="shared" si="4"/>
        <v>87.5</v>
      </c>
      <c r="X6" s="17" t="s">
        <v>196</v>
      </c>
      <c r="Y6" s="8" t="s">
        <v>193</v>
      </c>
      <c r="Z6" s="29">
        <v>7.89</v>
      </c>
      <c r="AA6" s="31">
        <f t="shared" si="5"/>
        <v>394.5</v>
      </c>
      <c r="AB6" s="31">
        <v>1.8</v>
      </c>
      <c r="AC6" s="31">
        <f t="shared" si="6"/>
        <v>90</v>
      </c>
      <c r="AD6" s="8" t="s">
        <v>273</v>
      </c>
      <c r="AE6" s="1">
        <v>97560</v>
      </c>
      <c r="AF6" s="1" t="s">
        <v>278</v>
      </c>
      <c r="AG6" s="38" t="s">
        <v>277</v>
      </c>
      <c r="AH6" s="43" t="s">
        <v>367</v>
      </c>
      <c r="AI6" s="45">
        <v>12.8</v>
      </c>
      <c r="AJ6" s="48">
        <f t="shared" si="7"/>
        <v>640</v>
      </c>
      <c r="AK6" s="54">
        <v>1.32</v>
      </c>
      <c r="AL6" s="48">
        <f t="shared" si="8"/>
        <v>66</v>
      </c>
      <c r="AM6" s="17" t="s">
        <v>366</v>
      </c>
      <c r="AN6" s="43" t="s">
        <v>177</v>
      </c>
      <c r="AO6" s="45">
        <v>8.5500000000000007</v>
      </c>
      <c r="AP6" s="48">
        <f t="shared" si="9"/>
        <v>427.50000000000006</v>
      </c>
      <c r="AQ6">
        <v>1.53</v>
      </c>
      <c r="AR6" s="48">
        <f t="shared" si="10"/>
        <v>76.5</v>
      </c>
      <c r="AS6" s="17" t="s">
        <v>178</v>
      </c>
      <c r="AT6" s="51">
        <f t="shared" si="0"/>
        <v>1.32</v>
      </c>
    </row>
    <row r="7" spans="1:46" x14ac:dyDescent="0.3">
      <c r="A7" s="6">
        <v>4</v>
      </c>
      <c r="B7" s="6">
        <v>250</v>
      </c>
      <c r="C7" s="1" t="s">
        <v>19</v>
      </c>
      <c r="D7" s="7" t="s">
        <v>20</v>
      </c>
      <c r="E7" s="1">
        <v>21137</v>
      </c>
      <c r="F7" s="13" t="s">
        <v>177</v>
      </c>
      <c r="G7" s="14">
        <v>17.059999999999999</v>
      </c>
      <c r="H7" s="14">
        <f t="shared" si="1"/>
        <v>4265</v>
      </c>
      <c r="I7" s="14">
        <v>1.65</v>
      </c>
      <c r="J7" s="15">
        <f>I7*B7</f>
        <v>412.5</v>
      </c>
      <c r="K7" s="19" t="s">
        <v>178</v>
      </c>
      <c r="L7" s="13" t="s">
        <v>187</v>
      </c>
      <c r="M7" s="14" t="s">
        <v>191</v>
      </c>
      <c r="N7" s="14" t="s">
        <v>191</v>
      </c>
      <c r="O7" s="14">
        <v>1.57</v>
      </c>
      <c r="P7" s="23">
        <f t="shared" si="2"/>
        <v>392.5</v>
      </c>
      <c r="Q7" s="19" t="s">
        <v>178</v>
      </c>
      <c r="R7" s="1" t="s">
        <v>193</v>
      </c>
      <c r="S7" s="1">
        <v>5.44</v>
      </c>
      <c r="T7" s="29">
        <f t="shared" si="3"/>
        <v>1360</v>
      </c>
      <c r="U7" s="1">
        <v>1.81</v>
      </c>
      <c r="V7" s="29">
        <f t="shared" si="4"/>
        <v>452.5</v>
      </c>
      <c r="X7" s="17" t="s">
        <v>197</v>
      </c>
      <c r="Y7" s="8" t="s">
        <v>193</v>
      </c>
      <c r="Z7" s="29">
        <v>8.4499999999999993</v>
      </c>
      <c r="AA7" s="31">
        <f t="shared" si="5"/>
        <v>2112.5</v>
      </c>
      <c r="AB7" s="31">
        <v>1.65</v>
      </c>
      <c r="AC7" s="31">
        <f t="shared" si="6"/>
        <v>412.5</v>
      </c>
      <c r="AD7" s="8" t="s">
        <v>273</v>
      </c>
      <c r="AE7" s="1">
        <v>97569</v>
      </c>
      <c r="AF7" s="1" t="s">
        <v>279</v>
      </c>
      <c r="AG7" s="38" t="s">
        <v>277</v>
      </c>
      <c r="AH7" s="43" t="s">
        <v>367</v>
      </c>
      <c r="AI7" s="45">
        <v>12.03</v>
      </c>
      <c r="AJ7" s="48">
        <f t="shared" si="7"/>
        <v>3007.5</v>
      </c>
      <c r="AK7" s="54">
        <v>1.32</v>
      </c>
      <c r="AL7" s="48">
        <f t="shared" si="8"/>
        <v>330</v>
      </c>
      <c r="AM7" s="17" t="s">
        <v>366</v>
      </c>
      <c r="AN7" s="43" t="s">
        <v>177</v>
      </c>
      <c r="AO7" s="45">
        <v>7.87</v>
      </c>
      <c r="AP7" s="48">
        <f t="shared" si="9"/>
        <v>1967.5</v>
      </c>
      <c r="AQ7">
        <v>1.53</v>
      </c>
      <c r="AR7" s="48">
        <f t="shared" si="10"/>
        <v>382.5</v>
      </c>
      <c r="AS7" s="17" t="s">
        <v>178</v>
      </c>
      <c r="AT7" s="51">
        <f t="shared" si="0"/>
        <v>1.32</v>
      </c>
    </row>
    <row r="8" spans="1:46" x14ac:dyDescent="0.3">
      <c r="A8" s="6">
        <v>5</v>
      </c>
      <c r="B8" s="6">
        <v>50</v>
      </c>
      <c r="C8" s="1" t="s">
        <v>21</v>
      </c>
      <c r="D8" s="7" t="s">
        <v>22</v>
      </c>
      <c r="E8" s="1">
        <v>21118</v>
      </c>
      <c r="F8" s="13" t="s">
        <v>177</v>
      </c>
      <c r="G8" s="14">
        <v>38.950000000000003</v>
      </c>
      <c r="H8" s="14">
        <f t="shared" si="1"/>
        <v>1947.5000000000002</v>
      </c>
      <c r="I8" s="14">
        <v>2.5499999999999998</v>
      </c>
      <c r="J8" s="15">
        <f>I8*B8</f>
        <v>127.49999999999999</v>
      </c>
      <c r="K8" s="19" t="s">
        <v>178</v>
      </c>
      <c r="L8" s="13" t="s">
        <v>187</v>
      </c>
      <c r="M8" s="14" t="s">
        <v>191</v>
      </c>
      <c r="N8" s="14" t="s">
        <v>191</v>
      </c>
      <c r="O8" s="14">
        <v>3.49</v>
      </c>
      <c r="P8" s="23">
        <f t="shared" si="2"/>
        <v>174.5</v>
      </c>
      <c r="Q8" s="19" t="s">
        <v>178</v>
      </c>
      <c r="R8" s="1" t="s">
        <v>193</v>
      </c>
      <c r="S8" s="1">
        <v>13.72</v>
      </c>
      <c r="T8" s="29">
        <f t="shared" si="3"/>
        <v>686</v>
      </c>
      <c r="U8" s="1">
        <v>4.01</v>
      </c>
      <c r="V8" s="29">
        <f t="shared" si="4"/>
        <v>200.5</v>
      </c>
      <c r="X8" s="17" t="s">
        <v>198</v>
      </c>
      <c r="Y8" s="8" t="s">
        <v>193</v>
      </c>
      <c r="Z8" s="29">
        <v>15.92</v>
      </c>
      <c r="AA8" s="31">
        <f t="shared" si="5"/>
        <v>796</v>
      </c>
      <c r="AB8" s="31">
        <v>2.95</v>
      </c>
      <c r="AC8" s="31">
        <f t="shared" si="6"/>
        <v>147.5</v>
      </c>
      <c r="AD8" s="8" t="s">
        <v>273</v>
      </c>
      <c r="AE8" s="1">
        <v>97588</v>
      </c>
      <c r="AF8" s="1" t="s">
        <v>280</v>
      </c>
      <c r="AG8" s="38" t="s">
        <v>277</v>
      </c>
      <c r="AH8" s="43" t="s">
        <v>367</v>
      </c>
      <c r="AI8" s="45">
        <v>22.82</v>
      </c>
      <c r="AJ8" s="48">
        <f t="shared" si="7"/>
        <v>1141</v>
      </c>
      <c r="AK8">
        <v>2.64</v>
      </c>
      <c r="AL8" s="48">
        <f t="shared" si="8"/>
        <v>132</v>
      </c>
      <c r="AM8" s="17" t="s">
        <v>366</v>
      </c>
      <c r="AN8" s="43" t="s">
        <v>177</v>
      </c>
      <c r="AO8" s="45">
        <v>15.97</v>
      </c>
      <c r="AP8" s="48">
        <f t="shared" si="9"/>
        <v>798.5</v>
      </c>
      <c r="AQ8" s="53">
        <v>2.5</v>
      </c>
      <c r="AR8" s="48">
        <f t="shared" si="10"/>
        <v>125</v>
      </c>
      <c r="AS8" s="17" t="s">
        <v>178</v>
      </c>
      <c r="AT8" s="51">
        <f t="shared" si="0"/>
        <v>2.5</v>
      </c>
    </row>
    <row r="9" spans="1:46" x14ac:dyDescent="0.3">
      <c r="A9" s="6">
        <v>6</v>
      </c>
      <c r="B9" s="6">
        <v>50</v>
      </c>
      <c r="C9" s="1" t="s">
        <v>23</v>
      </c>
      <c r="D9" s="7" t="s">
        <v>24</v>
      </c>
      <c r="E9" s="1">
        <v>20305</v>
      </c>
      <c r="F9" s="13" t="s">
        <v>177</v>
      </c>
      <c r="G9" s="14">
        <v>21.17</v>
      </c>
      <c r="H9" s="14">
        <f t="shared" si="1"/>
        <v>1058.5</v>
      </c>
      <c r="I9" s="14">
        <v>1.82</v>
      </c>
      <c r="J9" s="15">
        <f t="shared" ref="J9:J72" si="11">I9*B9</f>
        <v>91</v>
      </c>
      <c r="K9" s="20" t="s">
        <v>178</v>
      </c>
      <c r="L9" s="13" t="s">
        <v>187</v>
      </c>
      <c r="M9" s="14" t="s">
        <v>191</v>
      </c>
      <c r="N9" s="14" t="s">
        <v>191</v>
      </c>
      <c r="O9" s="14">
        <v>2.1800000000000002</v>
      </c>
      <c r="P9" s="23">
        <f t="shared" si="2"/>
        <v>109.00000000000001</v>
      </c>
      <c r="Q9" s="20" t="s">
        <v>178</v>
      </c>
      <c r="R9" s="1" t="s">
        <v>193</v>
      </c>
      <c r="S9" s="1">
        <v>5.28</v>
      </c>
      <c r="T9" s="29">
        <f t="shared" si="3"/>
        <v>264</v>
      </c>
      <c r="U9" s="1">
        <v>1.76</v>
      </c>
      <c r="V9" s="29">
        <f t="shared" si="4"/>
        <v>88</v>
      </c>
      <c r="X9" s="17" t="s">
        <v>199</v>
      </c>
      <c r="Y9" s="8" t="s">
        <v>193</v>
      </c>
      <c r="Z9" s="29">
        <v>7.89</v>
      </c>
      <c r="AA9" s="31">
        <f t="shared" si="5"/>
        <v>394.5</v>
      </c>
      <c r="AB9" s="31">
        <v>1.8</v>
      </c>
      <c r="AC9" s="31">
        <f t="shared" si="6"/>
        <v>90</v>
      </c>
      <c r="AD9" s="8" t="s">
        <v>273</v>
      </c>
      <c r="AE9" s="1">
        <v>97551</v>
      </c>
      <c r="AF9" s="1" t="s">
        <v>281</v>
      </c>
      <c r="AG9" s="38" t="s">
        <v>277</v>
      </c>
      <c r="AH9" s="43" t="s">
        <v>367</v>
      </c>
      <c r="AI9" s="45">
        <v>13.28</v>
      </c>
      <c r="AJ9" s="48">
        <f t="shared" si="7"/>
        <v>664</v>
      </c>
      <c r="AK9" s="54">
        <v>1.32</v>
      </c>
      <c r="AL9" s="48">
        <f t="shared" si="8"/>
        <v>66</v>
      </c>
      <c r="AM9" s="17" t="s">
        <v>366</v>
      </c>
      <c r="AN9" s="43" t="s">
        <v>177</v>
      </c>
      <c r="AO9" s="45"/>
      <c r="AP9" s="48"/>
      <c r="AQ9"/>
      <c r="AR9" s="48"/>
      <c r="AS9" s="17" t="s">
        <v>178</v>
      </c>
      <c r="AT9" s="51">
        <f t="shared" si="0"/>
        <v>1.32</v>
      </c>
    </row>
    <row r="10" spans="1:46" ht="33" x14ac:dyDescent="0.3">
      <c r="A10" s="6">
        <v>7</v>
      </c>
      <c r="B10" s="6">
        <v>600</v>
      </c>
      <c r="C10" s="1" t="s">
        <v>25</v>
      </c>
      <c r="D10" s="7" t="s">
        <v>26</v>
      </c>
      <c r="E10" s="1">
        <v>28977</v>
      </c>
      <c r="F10" s="13" t="s">
        <v>177</v>
      </c>
      <c r="G10" s="14">
        <v>32.869999999999997</v>
      </c>
      <c r="H10" s="14">
        <f t="shared" si="1"/>
        <v>19722</v>
      </c>
      <c r="I10" s="16">
        <v>4.9000000000000004</v>
      </c>
      <c r="J10" s="15">
        <f t="shared" si="11"/>
        <v>2940</v>
      </c>
      <c r="K10" s="20" t="s">
        <v>178</v>
      </c>
      <c r="L10" s="13" t="s">
        <v>187</v>
      </c>
      <c r="M10" s="14" t="s">
        <v>191</v>
      </c>
      <c r="N10" s="14" t="s">
        <v>191</v>
      </c>
      <c r="O10" s="16">
        <v>10.8</v>
      </c>
      <c r="P10" s="23">
        <f t="shared" si="2"/>
        <v>6480</v>
      </c>
      <c r="Q10" s="20" t="s">
        <v>178</v>
      </c>
      <c r="R10" s="1" t="s">
        <v>200</v>
      </c>
      <c r="S10" s="1">
        <v>15.71</v>
      </c>
      <c r="T10" s="29">
        <f t="shared" si="3"/>
        <v>9426</v>
      </c>
      <c r="U10" s="1">
        <v>6.55</v>
      </c>
      <c r="V10" s="29">
        <f t="shared" si="4"/>
        <v>3930</v>
      </c>
      <c r="X10" s="17" t="s">
        <v>201</v>
      </c>
      <c r="Y10" s="32" t="s">
        <v>282</v>
      </c>
      <c r="Z10" s="33">
        <v>38.96</v>
      </c>
      <c r="AA10" s="31">
        <f t="shared" si="5"/>
        <v>23376</v>
      </c>
      <c r="AB10" s="34">
        <v>9.65</v>
      </c>
      <c r="AC10" s="31">
        <f t="shared" si="6"/>
        <v>5790</v>
      </c>
      <c r="AD10" s="32" t="s">
        <v>273</v>
      </c>
      <c r="AE10" s="35"/>
      <c r="AF10" s="35" t="s">
        <v>283</v>
      </c>
      <c r="AG10" s="38" t="s">
        <v>275</v>
      </c>
      <c r="AH10" s="43" t="s">
        <v>367</v>
      </c>
      <c r="AI10" s="45">
        <v>9.8000000000000007</v>
      </c>
      <c r="AJ10" s="48">
        <f t="shared" si="7"/>
        <v>5880</v>
      </c>
      <c r="AK10" s="52">
        <v>6.9</v>
      </c>
      <c r="AL10" s="48">
        <f t="shared" si="8"/>
        <v>4140</v>
      </c>
      <c r="AM10" s="17" t="s">
        <v>366</v>
      </c>
      <c r="AN10" s="43" t="s">
        <v>177</v>
      </c>
      <c r="AO10" s="45">
        <v>13.32</v>
      </c>
      <c r="AP10" s="48">
        <f t="shared" si="9"/>
        <v>7992</v>
      </c>
      <c r="AQ10" s="54">
        <v>4.74</v>
      </c>
      <c r="AR10" s="48">
        <f t="shared" si="10"/>
        <v>2844</v>
      </c>
      <c r="AS10" s="17" t="s">
        <v>178</v>
      </c>
      <c r="AT10" s="51">
        <f t="shared" si="0"/>
        <v>4.74</v>
      </c>
    </row>
    <row r="11" spans="1:46" x14ac:dyDescent="0.3">
      <c r="A11" s="6">
        <v>8</v>
      </c>
      <c r="B11" s="6">
        <v>225</v>
      </c>
      <c r="C11" s="1" t="s">
        <v>27</v>
      </c>
      <c r="D11" s="7" t="s">
        <v>28</v>
      </c>
      <c r="E11" s="1">
        <v>16122</v>
      </c>
      <c r="F11" s="13" t="s">
        <v>177</v>
      </c>
      <c r="G11" s="14">
        <v>36.65</v>
      </c>
      <c r="H11" s="14">
        <f t="shared" si="1"/>
        <v>8246.25</v>
      </c>
      <c r="I11" s="14">
        <v>3.4</v>
      </c>
      <c r="J11" s="15">
        <f t="shared" si="11"/>
        <v>765</v>
      </c>
      <c r="K11" s="20" t="s">
        <v>178</v>
      </c>
      <c r="L11" s="13" t="s">
        <v>187</v>
      </c>
      <c r="M11" s="14" t="s">
        <v>191</v>
      </c>
      <c r="N11" s="14" t="s">
        <v>191</v>
      </c>
      <c r="O11" s="14">
        <v>6.07</v>
      </c>
      <c r="P11" s="23">
        <f t="shared" si="2"/>
        <v>1365.75</v>
      </c>
      <c r="Q11" s="20" t="s">
        <v>178</v>
      </c>
      <c r="R11" s="1" t="s">
        <v>193</v>
      </c>
      <c r="S11" s="1">
        <v>9.19</v>
      </c>
      <c r="T11" s="29">
        <f t="shared" si="3"/>
        <v>2067.75</v>
      </c>
      <c r="U11" s="1">
        <v>4.43</v>
      </c>
      <c r="V11" s="29">
        <f t="shared" si="4"/>
        <v>996.74999999999989</v>
      </c>
      <c r="X11" s="17" t="s">
        <v>202</v>
      </c>
      <c r="Y11" s="8" t="s">
        <v>193</v>
      </c>
      <c r="Z11" s="29">
        <v>14.94</v>
      </c>
      <c r="AA11" s="31">
        <f t="shared" si="5"/>
        <v>3361.5</v>
      </c>
      <c r="AB11" s="31">
        <v>6.6</v>
      </c>
      <c r="AC11" s="31">
        <f t="shared" si="6"/>
        <v>1485</v>
      </c>
      <c r="AD11" s="8" t="s">
        <v>284</v>
      </c>
      <c r="AE11" s="1">
        <v>69166</v>
      </c>
      <c r="AF11" s="1" t="s">
        <v>285</v>
      </c>
      <c r="AG11" s="38" t="s">
        <v>277</v>
      </c>
      <c r="AH11" s="43" t="s">
        <v>367</v>
      </c>
      <c r="AI11" s="45">
        <v>10.18</v>
      </c>
      <c r="AJ11" s="48">
        <f t="shared" si="7"/>
        <v>2290.5</v>
      </c>
      <c r="AK11">
        <v>3.58</v>
      </c>
      <c r="AL11" s="48">
        <f t="shared" si="8"/>
        <v>805.5</v>
      </c>
      <c r="AM11" s="17" t="s">
        <v>368</v>
      </c>
      <c r="AN11" s="43" t="s">
        <v>177</v>
      </c>
      <c r="AO11" s="45">
        <v>15.71</v>
      </c>
      <c r="AP11" s="48">
        <f t="shared" si="9"/>
        <v>3534.75</v>
      </c>
      <c r="AQ11" s="54">
        <v>3.32</v>
      </c>
      <c r="AR11" s="48">
        <f t="shared" si="10"/>
        <v>747</v>
      </c>
      <c r="AS11" s="17" t="s">
        <v>178</v>
      </c>
      <c r="AT11" s="51">
        <f t="shared" si="0"/>
        <v>3.32</v>
      </c>
    </row>
    <row r="12" spans="1:46" x14ac:dyDescent="0.3">
      <c r="A12" s="6">
        <v>9</v>
      </c>
      <c r="B12" s="6">
        <v>120</v>
      </c>
      <c r="C12" s="1" t="s">
        <v>29</v>
      </c>
      <c r="D12" s="7" t="s">
        <v>30</v>
      </c>
      <c r="E12" s="1">
        <v>16729</v>
      </c>
      <c r="F12" s="13" t="s">
        <v>177</v>
      </c>
      <c r="G12" s="14">
        <v>41.88</v>
      </c>
      <c r="H12" s="14">
        <f t="shared" si="1"/>
        <v>5025.6000000000004</v>
      </c>
      <c r="I12" s="55">
        <v>3.25</v>
      </c>
      <c r="J12" s="15">
        <f t="shared" si="11"/>
        <v>390</v>
      </c>
      <c r="K12" s="20" t="s">
        <v>178</v>
      </c>
      <c r="L12" s="13" t="s">
        <v>187</v>
      </c>
      <c r="M12" s="14" t="s">
        <v>191</v>
      </c>
      <c r="N12" s="14" t="s">
        <v>191</v>
      </c>
      <c r="O12" s="14">
        <v>6.33</v>
      </c>
      <c r="P12" s="23">
        <f t="shared" si="2"/>
        <v>759.6</v>
      </c>
      <c r="Q12" s="20" t="s">
        <v>178</v>
      </c>
      <c r="R12" s="1" t="s">
        <v>193</v>
      </c>
      <c r="S12" s="1">
        <v>12.47</v>
      </c>
      <c r="T12" s="29">
        <f t="shared" si="3"/>
        <v>1496.4</v>
      </c>
      <c r="U12" s="1">
        <v>4.93</v>
      </c>
      <c r="V12" s="29">
        <f t="shared" si="4"/>
        <v>591.59999999999991</v>
      </c>
      <c r="X12" s="17" t="s">
        <v>203</v>
      </c>
      <c r="Y12" s="8" t="s">
        <v>193</v>
      </c>
      <c r="Z12" s="29">
        <v>13.63</v>
      </c>
      <c r="AA12" s="31">
        <f t="shared" si="5"/>
        <v>1635.6000000000001</v>
      </c>
      <c r="AB12" s="31">
        <v>4.6500000000000004</v>
      </c>
      <c r="AC12" s="31">
        <f t="shared" si="6"/>
        <v>558</v>
      </c>
      <c r="AD12" s="8" t="s">
        <v>284</v>
      </c>
      <c r="AE12" s="1">
        <v>69136</v>
      </c>
      <c r="AF12" s="1" t="s">
        <v>286</v>
      </c>
      <c r="AG12" s="38" t="s">
        <v>275</v>
      </c>
      <c r="AH12" s="43" t="s">
        <v>367</v>
      </c>
      <c r="AI12" s="45">
        <v>10.18</v>
      </c>
      <c r="AJ12" s="48">
        <f t="shared" si="7"/>
        <v>1221.5999999999999</v>
      </c>
      <c r="AK12">
        <v>3.58</v>
      </c>
      <c r="AL12" s="48">
        <f t="shared" si="8"/>
        <v>429.6</v>
      </c>
      <c r="AM12" s="17" t="s">
        <v>368</v>
      </c>
      <c r="AN12" s="43" t="s">
        <v>177</v>
      </c>
      <c r="AO12" s="45">
        <v>17.95</v>
      </c>
      <c r="AP12" s="48">
        <f t="shared" si="9"/>
        <v>2154</v>
      </c>
      <c r="AQ12">
        <v>18.32</v>
      </c>
      <c r="AR12" s="48">
        <f t="shared" si="10"/>
        <v>2198.4</v>
      </c>
      <c r="AS12" s="17" t="s">
        <v>178</v>
      </c>
      <c r="AT12" s="51">
        <f t="shared" si="0"/>
        <v>3.25</v>
      </c>
    </row>
    <row r="13" spans="1:46" x14ac:dyDescent="0.3">
      <c r="A13" s="6">
        <v>10</v>
      </c>
      <c r="B13" s="6">
        <v>250</v>
      </c>
      <c r="C13" s="1" t="s">
        <v>31</v>
      </c>
      <c r="D13" s="7" t="s">
        <v>32</v>
      </c>
      <c r="E13" s="1">
        <v>16748</v>
      </c>
      <c r="F13" s="13" t="s">
        <v>177</v>
      </c>
      <c r="G13" s="14">
        <v>52.35</v>
      </c>
      <c r="H13" s="14">
        <f t="shared" si="1"/>
        <v>13087.5</v>
      </c>
      <c r="I13" s="14">
        <v>4.95</v>
      </c>
      <c r="J13" s="15">
        <f t="shared" si="11"/>
        <v>1237.5</v>
      </c>
      <c r="K13" s="20" t="s">
        <v>178</v>
      </c>
      <c r="L13" s="13" t="s">
        <v>187</v>
      </c>
      <c r="M13" s="14" t="s">
        <v>191</v>
      </c>
      <c r="N13" s="14" t="s">
        <v>191</v>
      </c>
      <c r="O13" s="14">
        <v>11.75</v>
      </c>
      <c r="P13" s="23">
        <f t="shared" si="2"/>
        <v>2937.5</v>
      </c>
      <c r="Q13" s="20" t="s">
        <v>178</v>
      </c>
      <c r="R13" s="1" t="s">
        <v>193</v>
      </c>
      <c r="S13" s="1">
        <v>24.25</v>
      </c>
      <c r="T13" s="29">
        <f t="shared" si="3"/>
        <v>6062.5</v>
      </c>
      <c r="U13" s="1">
        <v>11.32</v>
      </c>
      <c r="V13" s="29">
        <f t="shared" si="4"/>
        <v>2830</v>
      </c>
      <c r="X13" s="17" t="s">
        <v>204</v>
      </c>
      <c r="Y13" s="8" t="s">
        <v>193</v>
      </c>
      <c r="Z13" s="29">
        <v>16.8</v>
      </c>
      <c r="AA13" s="31">
        <f t="shared" si="5"/>
        <v>4200</v>
      </c>
      <c r="AB13" s="31">
        <v>9.35</v>
      </c>
      <c r="AC13" s="31">
        <f t="shared" si="6"/>
        <v>2337.5</v>
      </c>
      <c r="AD13" s="8" t="s">
        <v>273</v>
      </c>
      <c r="AE13" s="1">
        <v>66303</v>
      </c>
      <c r="AF13" s="1" t="s">
        <v>287</v>
      </c>
      <c r="AG13" s="38" t="s">
        <v>277</v>
      </c>
      <c r="AH13" s="43" t="s">
        <v>367</v>
      </c>
      <c r="AI13" s="45">
        <v>20.99</v>
      </c>
      <c r="AJ13" s="48">
        <f t="shared" si="7"/>
        <v>5247.5</v>
      </c>
      <c r="AK13">
        <v>7.39</v>
      </c>
      <c r="AL13" s="48">
        <f t="shared" si="8"/>
        <v>1847.5</v>
      </c>
      <c r="AM13" s="17" t="s">
        <v>368</v>
      </c>
      <c r="AN13" s="43" t="s">
        <v>177</v>
      </c>
      <c r="AO13" s="45">
        <v>22.44</v>
      </c>
      <c r="AP13" s="48">
        <f t="shared" si="9"/>
        <v>5610</v>
      </c>
      <c r="AQ13" s="54">
        <v>4.8499999999999996</v>
      </c>
      <c r="AR13" s="48">
        <f t="shared" si="10"/>
        <v>1212.5</v>
      </c>
      <c r="AS13" s="17" t="s">
        <v>178</v>
      </c>
      <c r="AT13" s="51">
        <f t="shared" si="0"/>
        <v>4.8499999999999996</v>
      </c>
    </row>
    <row r="14" spans="1:46" x14ac:dyDescent="0.3">
      <c r="A14" s="6">
        <v>11</v>
      </c>
      <c r="B14" s="6">
        <v>10</v>
      </c>
      <c r="C14" s="1" t="s">
        <v>33</v>
      </c>
      <c r="D14" s="7" t="s">
        <v>34</v>
      </c>
      <c r="E14" s="1">
        <v>16747</v>
      </c>
      <c r="F14" s="13" t="s">
        <v>177</v>
      </c>
      <c r="G14" s="14">
        <v>55.36</v>
      </c>
      <c r="H14" s="14">
        <f t="shared" si="1"/>
        <v>553.6</v>
      </c>
      <c r="I14" s="14">
        <v>4.95</v>
      </c>
      <c r="J14" s="15">
        <f t="shared" si="11"/>
        <v>49.5</v>
      </c>
      <c r="K14" s="20" t="s">
        <v>178</v>
      </c>
      <c r="L14" s="13" t="s">
        <v>187</v>
      </c>
      <c r="M14" s="14" t="s">
        <v>191</v>
      </c>
      <c r="N14" s="14" t="s">
        <v>191</v>
      </c>
      <c r="O14" s="55">
        <v>1.52</v>
      </c>
      <c r="P14" s="23">
        <f t="shared" si="2"/>
        <v>15.2</v>
      </c>
      <c r="Q14" s="20" t="s">
        <v>178</v>
      </c>
      <c r="R14" s="1" t="s">
        <v>193</v>
      </c>
      <c r="S14" s="1">
        <v>25.3</v>
      </c>
      <c r="T14" s="29">
        <f t="shared" si="3"/>
        <v>253</v>
      </c>
      <c r="U14" s="1">
        <v>11.45</v>
      </c>
      <c r="V14" s="29">
        <f t="shared" si="4"/>
        <v>114.5</v>
      </c>
      <c r="X14" s="17" t="s">
        <v>205</v>
      </c>
      <c r="Y14" s="8" t="s">
        <v>193</v>
      </c>
      <c r="Z14" s="29">
        <v>16.8</v>
      </c>
      <c r="AA14" s="31">
        <f t="shared" si="5"/>
        <v>168</v>
      </c>
      <c r="AB14" s="31">
        <v>8.98</v>
      </c>
      <c r="AC14" s="31">
        <f t="shared" si="6"/>
        <v>89.800000000000011</v>
      </c>
      <c r="AD14" s="8" t="s">
        <v>273</v>
      </c>
      <c r="AE14" s="1">
        <v>66302</v>
      </c>
      <c r="AF14" s="1" t="s">
        <v>288</v>
      </c>
      <c r="AG14" s="38" t="s">
        <v>275</v>
      </c>
      <c r="AH14" s="43" t="s">
        <v>367</v>
      </c>
      <c r="AI14" s="45">
        <v>20.99</v>
      </c>
      <c r="AJ14" s="48">
        <f t="shared" si="7"/>
        <v>209.89999999999998</v>
      </c>
      <c r="AK14">
        <v>7.39</v>
      </c>
      <c r="AL14" s="48">
        <f t="shared" si="8"/>
        <v>73.899999999999991</v>
      </c>
      <c r="AM14" s="17" t="s">
        <v>368</v>
      </c>
      <c r="AN14" s="43" t="s">
        <v>177</v>
      </c>
      <c r="AO14" s="45">
        <v>22.44</v>
      </c>
      <c r="AP14" s="48">
        <f t="shared" si="9"/>
        <v>224.4</v>
      </c>
      <c r="AQ14">
        <v>4.8499999999999996</v>
      </c>
      <c r="AR14" s="48">
        <f t="shared" si="10"/>
        <v>48.5</v>
      </c>
      <c r="AS14" s="17" t="s">
        <v>178</v>
      </c>
      <c r="AT14" s="51">
        <f t="shared" si="0"/>
        <v>1.52</v>
      </c>
    </row>
    <row r="15" spans="1:46" x14ac:dyDescent="0.3">
      <c r="A15" s="6">
        <v>12</v>
      </c>
      <c r="B15" s="6" t="s">
        <v>35</v>
      </c>
      <c r="C15" s="1" t="s">
        <v>36</v>
      </c>
      <c r="D15" s="7" t="s">
        <v>37</v>
      </c>
      <c r="E15" s="1">
        <v>16748</v>
      </c>
      <c r="F15" s="13" t="s">
        <v>177</v>
      </c>
      <c r="G15" s="14">
        <v>52.35</v>
      </c>
      <c r="H15" s="14"/>
      <c r="I15" s="14">
        <v>4.95</v>
      </c>
      <c r="J15" s="15"/>
      <c r="K15" s="20" t="s">
        <v>178</v>
      </c>
      <c r="L15" s="13" t="s">
        <v>187</v>
      </c>
      <c r="M15" s="14" t="s">
        <v>191</v>
      </c>
      <c r="N15" s="14" t="s">
        <v>191</v>
      </c>
      <c r="O15" s="14">
        <v>11.75</v>
      </c>
      <c r="P15" s="23"/>
      <c r="Q15" s="20" t="s">
        <v>178</v>
      </c>
      <c r="R15" s="1" t="s">
        <v>193</v>
      </c>
      <c r="S15" s="1">
        <v>24.25</v>
      </c>
      <c r="T15" s="29"/>
      <c r="U15" s="1">
        <v>11.32</v>
      </c>
      <c r="V15" s="29"/>
      <c r="X15" s="17" t="s">
        <v>204</v>
      </c>
      <c r="Y15" s="8" t="s">
        <v>193</v>
      </c>
      <c r="Z15" s="29">
        <v>16.8</v>
      </c>
      <c r="AA15" s="31">
        <v>168</v>
      </c>
      <c r="AB15" s="31">
        <v>8.98</v>
      </c>
      <c r="AC15" s="31"/>
      <c r="AD15" s="8" t="s">
        <v>273</v>
      </c>
      <c r="AE15" s="1">
        <v>66303</v>
      </c>
      <c r="AF15" s="1" t="s">
        <v>287</v>
      </c>
      <c r="AG15" s="38" t="s">
        <v>277</v>
      </c>
      <c r="AH15" s="43" t="s">
        <v>367</v>
      </c>
      <c r="AI15" s="45">
        <v>20.99</v>
      </c>
      <c r="AJ15" s="48"/>
      <c r="AK15">
        <v>7.39</v>
      </c>
      <c r="AL15" s="49"/>
      <c r="AM15" s="17" t="s">
        <v>368</v>
      </c>
      <c r="AN15" s="43" t="s">
        <v>177</v>
      </c>
      <c r="AO15" s="45">
        <v>22.44</v>
      </c>
      <c r="AP15" s="48"/>
      <c r="AQ15" s="54">
        <v>4.8499999999999996</v>
      </c>
      <c r="AR15" s="48"/>
      <c r="AS15" s="17" t="s">
        <v>178</v>
      </c>
      <c r="AT15" s="51">
        <f t="shared" si="0"/>
        <v>4.8499999999999996</v>
      </c>
    </row>
    <row r="16" spans="1:46" x14ac:dyDescent="0.3">
      <c r="A16" s="6">
        <v>13</v>
      </c>
      <c r="B16" s="6">
        <v>6</v>
      </c>
      <c r="C16" s="1" t="s">
        <v>38</v>
      </c>
      <c r="D16" s="7" t="s">
        <v>39</v>
      </c>
      <c r="E16" s="1">
        <v>14664</v>
      </c>
      <c r="F16" s="13" t="s">
        <v>177</v>
      </c>
      <c r="G16" s="14">
        <v>29.89</v>
      </c>
      <c r="H16" s="14">
        <f t="shared" si="1"/>
        <v>179.34</v>
      </c>
      <c r="I16" s="14">
        <v>3.81</v>
      </c>
      <c r="J16" s="15">
        <f t="shared" si="11"/>
        <v>22.86</v>
      </c>
      <c r="K16" s="20" t="s">
        <v>178</v>
      </c>
      <c r="L16" s="13" t="s">
        <v>187</v>
      </c>
      <c r="M16" s="14" t="s">
        <v>191</v>
      </c>
      <c r="N16" s="14" t="s">
        <v>191</v>
      </c>
      <c r="O16" s="14">
        <v>4.6399999999999997</v>
      </c>
      <c r="P16" s="23">
        <f t="shared" si="2"/>
        <v>27.839999999999996</v>
      </c>
      <c r="Q16" s="20" t="s">
        <v>178</v>
      </c>
      <c r="R16" s="1" t="s">
        <v>193</v>
      </c>
      <c r="S16" s="1">
        <v>9.0299999999999994</v>
      </c>
      <c r="T16" s="29">
        <f t="shared" si="3"/>
        <v>54.179999999999993</v>
      </c>
      <c r="U16" s="1">
        <v>3.73</v>
      </c>
      <c r="V16" s="29">
        <f t="shared" si="4"/>
        <v>22.38</v>
      </c>
      <c r="X16" s="17" t="s">
        <v>206</v>
      </c>
      <c r="Y16" s="8" t="s">
        <v>193</v>
      </c>
      <c r="Z16" s="29">
        <v>9.1199999999999992</v>
      </c>
      <c r="AA16" s="31">
        <f t="shared" si="5"/>
        <v>54.72</v>
      </c>
      <c r="AB16" s="31">
        <v>3.85</v>
      </c>
      <c r="AC16" s="31">
        <f t="shared" si="6"/>
        <v>23.1</v>
      </c>
      <c r="AD16" s="8" t="s">
        <v>284</v>
      </c>
      <c r="AE16" s="1">
        <v>37770</v>
      </c>
      <c r="AF16" s="1" t="s">
        <v>289</v>
      </c>
      <c r="AG16" s="38" t="s">
        <v>277</v>
      </c>
      <c r="AH16" s="43" t="s">
        <v>367</v>
      </c>
      <c r="AI16" s="45">
        <v>14.81</v>
      </c>
      <c r="AJ16" s="48">
        <f t="shared" si="7"/>
        <v>88.86</v>
      </c>
      <c r="AK16" s="54">
        <v>1.65</v>
      </c>
      <c r="AL16" s="48">
        <f t="shared" si="8"/>
        <v>9.8999999999999986</v>
      </c>
      <c r="AM16" s="17" t="s">
        <v>368</v>
      </c>
      <c r="AN16" s="43" t="s">
        <v>177</v>
      </c>
      <c r="AO16" s="45">
        <v>12.12</v>
      </c>
      <c r="AP16" s="48">
        <f t="shared" si="9"/>
        <v>72.72</v>
      </c>
      <c r="AQ16">
        <v>3.73</v>
      </c>
      <c r="AR16" s="48">
        <f t="shared" si="10"/>
        <v>22.38</v>
      </c>
      <c r="AS16" s="17" t="s">
        <v>178</v>
      </c>
      <c r="AT16" s="51">
        <f t="shared" si="0"/>
        <v>1.65</v>
      </c>
    </row>
    <row r="17" spans="1:46" x14ac:dyDescent="0.3">
      <c r="A17" s="6">
        <v>14</v>
      </c>
      <c r="B17" s="6">
        <v>60</v>
      </c>
      <c r="C17" s="1" t="s">
        <v>40</v>
      </c>
      <c r="D17" s="7" t="s">
        <v>41</v>
      </c>
      <c r="E17" s="1">
        <v>21941</v>
      </c>
      <c r="F17" s="13" t="s">
        <v>177</v>
      </c>
      <c r="G17" s="14">
        <v>18.77</v>
      </c>
      <c r="H17" s="14">
        <f t="shared" si="1"/>
        <v>1126.2</v>
      </c>
      <c r="I17" s="14">
        <v>1.83</v>
      </c>
      <c r="J17" s="15">
        <f t="shared" si="11"/>
        <v>109.80000000000001</v>
      </c>
      <c r="K17" s="20" t="s">
        <v>178</v>
      </c>
      <c r="L17" s="13" t="s">
        <v>187</v>
      </c>
      <c r="M17" s="14" t="s">
        <v>191</v>
      </c>
      <c r="N17" s="14" t="s">
        <v>191</v>
      </c>
      <c r="O17" s="14">
        <v>2.17</v>
      </c>
      <c r="P17" s="23">
        <f t="shared" si="2"/>
        <v>130.19999999999999</v>
      </c>
      <c r="Q17" s="20" t="s">
        <v>178</v>
      </c>
      <c r="R17" s="1" t="s">
        <v>193</v>
      </c>
      <c r="S17" s="1">
        <v>8.85</v>
      </c>
      <c r="T17" s="29">
        <f t="shared" si="3"/>
        <v>531</v>
      </c>
      <c r="U17" s="1">
        <v>2.4700000000000002</v>
      </c>
      <c r="V17" s="29">
        <f t="shared" si="4"/>
        <v>148.20000000000002</v>
      </c>
      <c r="X17" s="17" t="s">
        <v>207</v>
      </c>
      <c r="Y17" s="8" t="s">
        <v>193</v>
      </c>
      <c r="Z17" s="29">
        <v>11.84</v>
      </c>
      <c r="AA17" s="31">
        <f t="shared" si="5"/>
        <v>710.4</v>
      </c>
      <c r="AB17" s="31">
        <v>2.4500000000000002</v>
      </c>
      <c r="AC17" s="31">
        <f t="shared" si="6"/>
        <v>147</v>
      </c>
      <c r="AD17" s="8" t="s">
        <v>273</v>
      </c>
      <c r="AE17" s="1">
        <v>45754</v>
      </c>
      <c r="AF17" s="1" t="s">
        <v>290</v>
      </c>
      <c r="AG17" s="38" t="s">
        <v>275</v>
      </c>
      <c r="AH17" s="43" t="s">
        <v>367</v>
      </c>
      <c r="AI17" s="45">
        <v>26.53</v>
      </c>
      <c r="AJ17" s="48">
        <f t="shared" si="7"/>
        <v>1591.8000000000002</v>
      </c>
      <c r="AK17">
        <v>2.2200000000000002</v>
      </c>
      <c r="AL17" s="48">
        <f t="shared" si="8"/>
        <v>133.20000000000002</v>
      </c>
      <c r="AM17" s="17" t="s">
        <v>366</v>
      </c>
      <c r="AN17" s="43" t="s">
        <v>177</v>
      </c>
      <c r="AO17" s="45">
        <v>8.66</v>
      </c>
      <c r="AP17" s="48">
        <f t="shared" si="9"/>
        <v>519.6</v>
      </c>
      <c r="AQ17" s="54">
        <v>1.79</v>
      </c>
      <c r="AR17" s="48">
        <f t="shared" si="10"/>
        <v>107.4</v>
      </c>
      <c r="AS17" s="17" t="s">
        <v>178</v>
      </c>
      <c r="AT17" s="51">
        <f t="shared" si="0"/>
        <v>1.79</v>
      </c>
    </row>
    <row r="18" spans="1:46" x14ac:dyDescent="0.3">
      <c r="A18" s="6">
        <v>15</v>
      </c>
      <c r="B18" s="6">
        <v>90</v>
      </c>
      <c r="C18" s="1" t="s">
        <v>42</v>
      </c>
      <c r="D18" s="7" t="s">
        <v>43</v>
      </c>
      <c r="E18" s="1">
        <v>22143</v>
      </c>
      <c r="F18" s="13" t="s">
        <v>177</v>
      </c>
      <c r="G18" s="14">
        <v>25.98</v>
      </c>
      <c r="H18" s="14">
        <f t="shared" si="1"/>
        <v>2338.1999999999998</v>
      </c>
      <c r="I18" s="14">
        <v>1.48</v>
      </c>
      <c r="J18" s="15">
        <f t="shared" si="11"/>
        <v>133.19999999999999</v>
      </c>
      <c r="K18" s="20" t="s">
        <v>178</v>
      </c>
      <c r="L18" s="13" t="s">
        <v>187</v>
      </c>
      <c r="M18" s="14" t="s">
        <v>191</v>
      </c>
      <c r="N18" s="14" t="s">
        <v>191</v>
      </c>
      <c r="O18" s="14">
        <v>2.41</v>
      </c>
      <c r="P18" s="23">
        <f t="shared" si="2"/>
        <v>216.9</v>
      </c>
      <c r="Q18" s="20" t="s">
        <v>178</v>
      </c>
      <c r="R18" s="1" t="s">
        <v>200</v>
      </c>
      <c r="S18" s="1">
        <v>3.2</v>
      </c>
      <c r="T18" s="29">
        <f t="shared" si="3"/>
        <v>288</v>
      </c>
      <c r="U18" s="1">
        <v>1.56</v>
      </c>
      <c r="V18" s="29">
        <f t="shared" si="4"/>
        <v>140.4</v>
      </c>
      <c r="X18" s="17" t="s">
        <v>208</v>
      </c>
      <c r="Y18" s="8" t="s">
        <v>193</v>
      </c>
      <c r="Z18" s="29">
        <v>13.74</v>
      </c>
      <c r="AA18" s="31">
        <f t="shared" si="5"/>
        <v>1236.5999999999999</v>
      </c>
      <c r="AB18" s="31">
        <v>2.08</v>
      </c>
      <c r="AC18" s="31">
        <f t="shared" si="6"/>
        <v>187.20000000000002</v>
      </c>
      <c r="AD18" s="8" t="s">
        <v>273</v>
      </c>
      <c r="AE18" s="1">
        <v>68853</v>
      </c>
      <c r="AF18" s="1" t="s">
        <v>291</v>
      </c>
      <c r="AG18" s="38" t="s">
        <v>277</v>
      </c>
      <c r="AH18" s="43" t="s">
        <v>367</v>
      </c>
      <c r="AI18" s="45">
        <v>15.55</v>
      </c>
      <c r="AJ18" s="48">
        <f t="shared" si="7"/>
        <v>1399.5</v>
      </c>
      <c r="AK18" s="54">
        <v>1.38</v>
      </c>
      <c r="AL18" s="48">
        <f t="shared" si="8"/>
        <v>124.19999999999999</v>
      </c>
      <c r="AM18" s="17" t="s">
        <v>366</v>
      </c>
      <c r="AN18" s="43" t="s">
        <v>177</v>
      </c>
      <c r="AO18" s="45">
        <v>11.99</v>
      </c>
      <c r="AP18" s="48">
        <f t="shared" si="9"/>
        <v>1079.0999999999999</v>
      </c>
      <c r="AQ18">
        <v>1.43</v>
      </c>
      <c r="AR18" s="48">
        <f t="shared" si="10"/>
        <v>128.69999999999999</v>
      </c>
      <c r="AS18" s="17" t="s">
        <v>178</v>
      </c>
      <c r="AT18" s="51">
        <f t="shared" si="0"/>
        <v>1.38</v>
      </c>
    </row>
    <row r="19" spans="1:46" x14ac:dyDescent="0.3">
      <c r="A19" s="6">
        <v>16</v>
      </c>
      <c r="B19" s="6">
        <v>720</v>
      </c>
      <c r="C19" s="1" t="s">
        <v>42</v>
      </c>
      <c r="D19" s="7" t="s">
        <v>44</v>
      </c>
      <c r="E19" s="1">
        <v>20585</v>
      </c>
      <c r="F19" s="13" t="s">
        <v>177</v>
      </c>
      <c r="G19" s="14">
        <v>40.590000000000003</v>
      </c>
      <c r="H19" s="14">
        <f t="shared" si="1"/>
        <v>29224.800000000003</v>
      </c>
      <c r="I19" s="14">
        <v>4.13</v>
      </c>
      <c r="J19" s="15">
        <f t="shared" si="11"/>
        <v>2973.6</v>
      </c>
      <c r="K19" s="20" t="s">
        <v>178</v>
      </c>
      <c r="L19" s="13" t="s">
        <v>187</v>
      </c>
      <c r="M19" s="14" t="s">
        <v>191</v>
      </c>
      <c r="N19" s="14" t="s">
        <v>191</v>
      </c>
      <c r="O19" s="14">
        <v>6.48</v>
      </c>
      <c r="P19" s="23">
        <f t="shared" si="2"/>
        <v>4665.6000000000004</v>
      </c>
      <c r="Q19" s="20" t="s">
        <v>178</v>
      </c>
      <c r="R19" s="1" t="s">
        <v>193</v>
      </c>
      <c r="S19" s="1">
        <v>17.420000000000002</v>
      </c>
      <c r="T19" s="29">
        <f t="shared" si="3"/>
        <v>12542.400000000001</v>
      </c>
      <c r="U19" s="1">
        <v>6.87</v>
      </c>
      <c r="V19" s="29">
        <f t="shared" si="4"/>
        <v>4946.3999999999996</v>
      </c>
      <c r="X19" s="17" t="s">
        <v>209</v>
      </c>
      <c r="Y19" s="8" t="s">
        <v>193</v>
      </c>
      <c r="Z19" s="29">
        <v>19.66</v>
      </c>
      <c r="AA19" s="31">
        <f t="shared" si="5"/>
        <v>14155.2</v>
      </c>
      <c r="AB19" s="31">
        <v>4.78</v>
      </c>
      <c r="AC19" s="31">
        <f t="shared" si="6"/>
        <v>3441.6000000000004</v>
      </c>
      <c r="AD19" s="8" t="s">
        <v>273</v>
      </c>
      <c r="AE19" s="1">
        <v>16648</v>
      </c>
      <c r="AF19" s="1" t="s">
        <v>292</v>
      </c>
      <c r="AG19" s="38" t="s">
        <v>277</v>
      </c>
      <c r="AH19" s="43" t="s">
        <v>367</v>
      </c>
      <c r="AI19" s="45">
        <v>27.04</v>
      </c>
      <c r="AJ19" s="48">
        <f t="shared" si="7"/>
        <v>19468.8</v>
      </c>
      <c r="AK19">
        <v>5.41</v>
      </c>
      <c r="AL19" s="48">
        <f t="shared" si="8"/>
        <v>3895.2000000000003</v>
      </c>
      <c r="AM19" s="17" t="s">
        <v>368</v>
      </c>
      <c r="AN19" s="43" t="s">
        <v>177</v>
      </c>
      <c r="AO19" s="45">
        <v>18.73</v>
      </c>
      <c r="AP19" s="48">
        <f t="shared" si="9"/>
        <v>13485.6</v>
      </c>
      <c r="AQ19" s="54">
        <v>4.08</v>
      </c>
      <c r="AR19" s="48">
        <f t="shared" si="10"/>
        <v>2937.6</v>
      </c>
      <c r="AS19" s="17" t="s">
        <v>178</v>
      </c>
      <c r="AT19" s="51">
        <f t="shared" si="0"/>
        <v>4.08</v>
      </c>
    </row>
    <row r="20" spans="1:46" x14ac:dyDescent="0.3">
      <c r="A20" s="6">
        <v>17</v>
      </c>
      <c r="B20" s="6">
        <v>30</v>
      </c>
      <c r="C20" s="1" t="s">
        <v>45</v>
      </c>
      <c r="D20" s="7" t="s">
        <v>46</v>
      </c>
      <c r="E20" s="1">
        <v>21878</v>
      </c>
      <c r="F20" s="13" t="s">
        <v>177</v>
      </c>
      <c r="G20" s="14">
        <v>38.11</v>
      </c>
      <c r="H20" s="14">
        <f t="shared" si="1"/>
        <v>1143.3</v>
      </c>
      <c r="I20" s="14">
        <v>6.14</v>
      </c>
      <c r="J20" s="15">
        <f t="shared" si="11"/>
        <v>184.2</v>
      </c>
      <c r="K20" s="20" t="s">
        <v>178</v>
      </c>
      <c r="L20" s="13" t="s">
        <v>187</v>
      </c>
      <c r="M20" s="14" t="s">
        <v>191</v>
      </c>
      <c r="N20" s="14" t="s">
        <v>191</v>
      </c>
      <c r="O20" s="14">
        <v>11.45</v>
      </c>
      <c r="P20" s="23">
        <f t="shared" si="2"/>
        <v>343.5</v>
      </c>
      <c r="Q20" s="20" t="s">
        <v>178</v>
      </c>
      <c r="R20" s="1" t="s">
        <v>193</v>
      </c>
      <c r="S20" s="1">
        <v>43.25</v>
      </c>
      <c r="T20" s="29">
        <f t="shared" si="3"/>
        <v>1297.5</v>
      </c>
      <c r="U20" s="1">
        <v>11.89</v>
      </c>
      <c r="V20" s="29">
        <f t="shared" si="4"/>
        <v>356.70000000000005</v>
      </c>
      <c r="X20" s="17" t="s">
        <v>210</v>
      </c>
      <c r="Y20" s="8" t="s">
        <v>193</v>
      </c>
      <c r="Z20" s="29">
        <v>22.97</v>
      </c>
      <c r="AA20" s="31">
        <f t="shared" si="5"/>
        <v>689.09999999999991</v>
      </c>
      <c r="AB20" s="31">
        <v>6.05</v>
      </c>
      <c r="AC20" s="31">
        <f t="shared" si="6"/>
        <v>181.5</v>
      </c>
      <c r="AD20" s="8" t="s">
        <v>273</v>
      </c>
      <c r="AE20" s="1">
        <v>72118</v>
      </c>
      <c r="AF20" s="1" t="s">
        <v>293</v>
      </c>
      <c r="AG20" s="38" t="s">
        <v>277</v>
      </c>
      <c r="AH20" s="43" t="s">
        <v>367</v>
      </c>
      <c r="AI20" s="45">
        <v>25.16</v>
      </c>
      <c r="AJ20" s="48">
        <f t="shared" si="7"/>
        <v>754.8</v>
      </c>
      <c r="AK20">
        <v>6.93</v>
      </c>
      <c r="AL20" s="48">
        <f t="shared" si="8"/>
        <v>207.89999999999998</v>
      </c>
      <c r="AM20" s="17" t="s">
        <v>366</v>
      </c>
      <c r="AN20" s="43" t="s">
        <v>177</v>
      </c>
      <c r="AO20" s="45">
        <v>18.73</v>
      </c>
      <c r="AP20" s="48">
        <f t="shared" si="9"/>
        <v>561.9</v>
      </c>
      <c r="AQ20" s="54">
        <v>4.08</v>
      </c>
      <c r="AR20" s="48">
        <f t="shared" si="10"/>
        <v>122.4</v>
      </c>
      <c r="AS20" s="17" t="s">
        <v>178</v>
      </c>
      <c r="AT20" s="51">
        <f t="shared" si="0"/>
        <v>4.08</v>
      </c>
    </row>
    <row r="21" spans="1:46" x14ac:dyDescent="0.3">
      <c r="A21" s="6">
        <v>18</v>
      </c>
      <c r="B21" s="6">
        <v>6</v>
      </c>
      <c r="C21" s="1" t="s">
        <v>47</v>
      </c>
      <c r="D21" s="7" t="s">
        <v>48</v>
      </c>
      <c r="E21" s="1">
        <v>30555</v>
      </c>
      <c r="F21" s="13" t="s">
        <v>177</v>
      </c>
      <c r="G21" s="14">
        <v>221.98</v>
      </c>
      <c r="H21" s="14">
        <f t="shared" si="1"/>
        <v>1331.8799999999999</v>
      </c>
      <c r="I21" s="14">
        <v>17.25</v>
      </c>
      <c r="J21" s="15">
        <f t="shared" si="11"/>
        <v>103.5</v>
      </c>
      <c r="K21" s="21" t="s">
        <v>180</v>
      </c>
      <c r="L21" s="13" t="s">
        <v>187</v>
      </c>
      <c r="M21" s="14" t="s">
        <v>191</v>
      </c>
      <c r="N21" s="14" t="s">
        <v>191</v>
      </c>
      <c r="O21" s="55">
        <v>5.19</v>
      </c>
      <c r="P21" s="23">
        <f t="shared" si="2"/>
        <v>31.14</v>
      </c>
      <c r="Q21" s="20" t="s">
        <v>178</v>
      </c>
      <c r="R21" s="1" t="s">
        <v>193</v>
      </c>
      <c r="S21" s="1">
        <v>63.8</v>
      </c>
      <c r="T21" s="29">
        <f t="shared" si="3"/>
        <v>382.79999999999995</v>
      </c>
      <c r="U21" s="1">
        <v>22.57</v>
      </c>
      <c r="V21" s="29">
        <f t="shared" si="4"/>
        <v>135.42000000000002</v>
      </c>
      <c r="X21" s="17" t="s">
        <v>211</v>
      </c>
      <c r="Y21" s="8" t="s">
        <v>193</v>
      </c>
      <c r="Z21" s="29">
        <v>92.25</v>
      </c>
      <c r="AA21" s="31">
        <f t="shared" si="5"/>
        <v>553.5</v>
      </c>
      <c r="AB21" s="31">
        <v>29.18</v>
      </c>
      <c r="AC21" s="31">
        <f t="shared" si="6"/>
        <v>175.07999999999998</v>
      </c>
      <c r="AD21" s="8" t="s">
        <v>284</v>
      </c>
      <c r="AE21" s="1">
        <v>45671</v>
      </c>
      <c r="AF21" s="1" t="s">
        <v>294</v>
      </c>
      <c r="AG21" s="38" t="s">
        <v>275</v>
      </c>
      <c r="AH21" s="43" t="s">
        <v>367</v>
      </c>
      <c r="AI21" s="45">
        <v>163.5</v>
      </c>
      <c r="AJ21" s="48">
        <f t="shared" si="7"/>
        <v>981</v>
      </c>
      <c r="AK21">
        <v>24.89</v>
      </c>
      <c r="AL21" s="48">
        <f t="shared" si="8"/>
        <v>149.34</v>
      </c>
      <c r="AM21" s="17" t="s">
        <v>368</v>
      </c>
      <c r="AN21" s="43" t="s">
        <v>177</v>
      </c>
      <c r="AO21" s="45">
        <v>17.59</v>
      </c>
      <c r="AP21" s="48">
        <f t="shared" si="9"/>
        <v>105.53999999999999</v>
      </c>
      <c r="AQ21">
        <v>6.01</v>
      </c>
      <c r="AR21" s="48">
        <f t="shared" si="10"/>
        <v>36.06</v>
      </c>
      <c r="AS21" s="17" t="s">
        <v>178</v>
      </c>
      <c r="AT21" s="51">
        <f t="shared" si="0"/>
        <v>5.19</v>
      </c>
    </row>
    <row r="22" spans="1:46" x14ac:dyDescent="0.3">
      <c r="A22" s="6">
        <v>19</v>
      </c>
      <c r="B22" s="6">
        <v>6</v>
      </c>
      <c r="C22" s="1" t="s">
        <v>49</v>
      </c>
      <c r="D22" s="7" t="s">
        <v>50</v>
      </c>
      <c r="E22" s="1">
        <v>64546</v>
      </c>
      <c r="F22" s="13" t="s">
        <v>177</v>
      </c>
      <c r="G22" s="14">
        <v>222.62</v>
      </c>
      <c r="H22" s="14">
        <f t="shared" si="1"/>
        <v>1335.72</v>
      </c>
      <c r="I22" s="14">
        <v>17.75</v>
      </c>
      <c r="J22" s="15">
        <f t="shared" si="11"/>
        <v>106.5</v>
      </c>
      <c r="K22" s="21" t="s">
        <v>180</v>
      </c>
      <c r="L22" s="13" t="s">
        <v>187</v>
      </c>
      <c r="M22" s="14" t="s">
        <v>191</v>
      </c>
      <c r="N22" s="14" t="s">
        <v>191</v>
      </c>
      <c r="O22" s="14">
        <v>26.06</v>
      </c>
      <c r="P22" s="23">
        <f t="shared" si="2"/>
        <v>156.35999999999999</v>
      </c>
      <c r="Q22" s="20" t="s">
        <v>178</v>
      </c>
      <c r="R22" s="1" t="s">
        <v>193</v>
      </c>
      <c r="S22" s="1">
        <v>62.4</v>
      </c>
      <c r="T22" s="29">
        <f t="shared" si="3"/>
        <v>374.4</v>
      </c>
      <c r="U22" s="1">
        <v>26.93</v>
      </c>
      <c r="V22" s="29">
        <f t="shared" si="4"/>
        <v>161.57999999999998</v>
      </c>
      <c r="X22" s="26" t="s">
        <v>212</v>
      </c>
      <c r="Y22" s="8" t="s">
        <v>193</v>
      </c>
      <c r="Z22" s="29">
        <v>91.21</v>
      </c>
      <c r="AA22" s="31">
        <f t="shared" si="5"/>
        <v>547.26</v>
      </c>
      <c r="AB22" s="31">
        <v>34.979999999999997</v>
      </c>
      <c r="AC22" s="31">
        <f t="shared" si="6"/>
        <v>209.88</v>
      </c>
      <c r="AD22" s="8" t="s">
        <v>284</v>
      </c>
      <c r="AE22" s="1">
        <v>12577</v>
      </c>
      <c r="AF22" s="1" t="s">
        <v>295</v>
      </c>
      <c r="AG22" s="38" t="s">
        <v>275</v>
      </c>
      <c r="AH22" s="43" t="s">
        <v>367</v>
      </c>
      <c r="AI22" s="45">
        <v>170.92</v>
      </c>
      <c r="AJ22" s="48">
        <f t="shared" si="7"/>
        <v>1025.52</v>
      </c>
      <c r="AK22">
        <v>22.13</v>
      </c>
      <c r="AL22" s="48">
        <f t="shared" si="8"/>
        <v>132.78</v>
      </c>
      <c r="AM22" s="17" t="s">
        <v>368</v>
      </c>
      <c r="AN22" s="43" t="s">
        <v>177</v>
      </c>
      <c r="AO22" s="45">
        <v>102.73</v>
      </c>
      <c r="AP22" s="48">
        <f t="shared" si="9"/>
        <v>616.38</v>
      </c>
      <c r="AQ22" s="54">
        <v>17.350000000000001</v>
      </c>
      <c r="AR22" s="48">
        <f t="shared" si="10"/>
        <v>104.10000000000001</v>
      </c>
      <c r="AS22" s="17" t="s">
        <v>178</v>
      </c>
      <c r="AT22" s="51">
        <f t="shared" si="0"/>
        <v>17.350000000000001</v>
      </c>
    </row>
    <row r="23" spans="1:46" x14ac:dyDescent="0.3">
      <c r="A23" s="6">
        <v>20</v>
      </c>
      <c r="B23" s="6">
        <v>12</v>
      </c>
      <c r="C23" s="1" t="s">
        <v>51</v>
      </c>
      <c r="D23" s="7" t="s">
        <v>52</v>
      </c>
      <c r="E23" s="1">
        <v>64547</v>
      </c>
      <c r="F23" s="13" t="s">
        <v>177</v>
      </c>
      <c r="G23" s="14">
        <v>183.85</v>
      </c>
      <c r="H23" s="14">
        <f t="shared" si="1"/>
        <v>2206.1999999999998</v>
      </c>
      <c r="I23" s="14">
        <v>16.850000000000001</v>
      </c>
      <c r="J23" s="15">
        <f t="shared" si="11"/>
        <v>202.20000000000002</v>
      </c>
      <c r="K23" s="21" t="s">
        <v>180</v>
      </c>
      <c r="L23" s="13" t="s">
        <v>187</v>
      </c>
      <c r="M23" s="14" t="s">
        <v>191</v>
      </c>
      <c r="N23" s="14" t="s">
        <v>191</v>
      </c>
      <c r="O23" s="14">
        <v>33.229999999999997</v>
      </c>
      <c r="P23" s="23">
        <f t="shared" si="2"/>
        <v>398.76</v>
      </c>
      <c r="Q23" s="20" t="s">
        <v>178</v>
      </c>
      <c r="R23" s="1" t="s">
        <v>193</v>
      </c>
      <c r="S23" s="1">
        <v>68.2</v>
      </c>
      <c r="T23" s="29">
        <f t="shared" si="3"/>
        <v>818.40000000000009</v>
      </c>
      <c r="U23" s="1">
        <v>32.89</v>
      </c>
      <c r="V23" s="29">
        <f t="shared" si="4"/>
        <v>394.68</v>
      </c>
      <c r="X23" s="17" t="s">
        <v>213</v>
      </c>
      <c r="Y23" s="8" t="s">
        <v>193</v>
      </c>
      <c r="Z23" s="29">
        <v>86.16</v>
      </c>
      <c r="AA23" s="31">
        <f t="shared" si="5"/>
        <v>1033.92</v>
      </c>
      <c r="AB23" s="31">
        <v>33.65</v>
      </c>
      <c r="AC23" s="31">
        <f t="shared" si="6"/>
        <v>403.79999999999995</v>
      </c>
      <c r="AD23" s="8" t="s">
        <v>284</v>
      </c>
      <c r="AE23" s="1">
        <v>12377</v>
      </c>
      <c r="AF23" s="1" t="s">
        <v>296</v>
      </c>
      <c r="AG23" s="38" t="s">
        <v>275</v>
      </c>
      <c r="AH23" s="43" t="s">
        <v>367</v>
      </c>
      <c r="AI23" s="45">
        <v>161.47999999999999</v>
      </c>
      <c r="AJ23" s="48">
        <f t="shared" si="7"/>
        <v>1937.7599999999998</v>
      </c>
      <c r="AK23">
        <v>21.51</v>
      </c>
      <c r="AL23" s="48">
        <f t="shared" si="8"/>
        <v>258.12</v>
      </c>
      <c r="AM23" s="17" t="s">
        <v>368</v>
      </c>
      <c r="AN23" s="43" t="s">
        <v>177</v>
      </c>
      <c r="AO23" s="45">
        <v>84.84</v>
      </c>
      <c r="AP23" s="48">
        <f t="shared" si="9"/>
        <v>1018.08</v>
      </c>
      <c r="AQ23" s="54">
        <v>16.329999999999998</v>
      </c>
      <c r="AR23" s="48">
        <f t="shared" si="10"/>
        <v>195.95999999999998</v>
      </c>
      <c r="AS23" s="17" t="s">
        <v>178</v>
      </c>
      <c r="AT23" s="51">
        <f t="shared" si="0"/>
        <v>16.329999999999998</v>
      </c>
    </row>
    <row r="24" spans="1:46" x14ac:dyDescent="0.3">
      <c r="A24" s="6">
        <v>21</v>
      </c>
      <c r="B24" s="6">
        <v>32</v>
      </c>
      <c r="C24" s="1" t="s">
        <v>53</v>
      </c>
      <c r="D24" s="7" t="s">
        <v>54</v>
      </c>
      <c r="E24" s="1">
        <v>44177</v>
      </c>
      <c r="F24" s="13" t="s">
        <v>177</v>
      </c>
      <c r="G24" s="14">
        <v>189.74</v>
      </c>
      <c r="H24" s="14">
        <f t="shared" si="1"/>
        <v>6071.68</v>
      </c>
      <c r="I24" s="14">
        <v>15.35</v>
      </c>
      <c r="J24" s="15">
        <f t="shared" si="11"/>
        <v>491.2</v>
      </c>
      <c r="K24" s="21" t="s">
        <v>180</v>
      </c>
      <c r="L24" s="13" t="s">
        <v>187</v>
      </c>
      <c r="M24" s="14" t="s">
        <v>191</v>
      </c>
      <c r="N24" s="14" t="s">
        <v>191</v>
      </c>
      <c r="O24" s="14">
        <v>14.34</v>
      </c>
      <c r="P24" s="23">
        <f t="shared" si="2"/>
        <v>458.88</v>
      </c>
      <c r="Q24" s="20" t="s">
        <v>178</v>
      </c>
      <c r="R24" s="1" t="s">
        <v>193</v>
      </c>
      <c r="S24" s="1">
        <v>53.25</v>
      </c>
      <c r="T24" s="29">
        <f t="shared" si="3"/>
        <v>1704</v>
      </c>
      <c r="U24" s="1">
        <v>21.33</v>
      </c>
      <c r="V24" s="29">
        <f t="shared" si="4"/>
        <v>682.56</v>
      </c>
      <c r="X24" s="17" t="s">
        <v>214</v>
      </c>
      <c r="Y24" s="8" t="s">
        <v>193</v>
      </c>
      <c r="Z24" s="29">
        <v>84.48</v>
      </c>
      <c r="AA24" s="31">
        <f t="shared" si="5"/>
        <v>2703.36</v>
      </c>
      <c r="AB24" s="31">
        <v>16.98</v>
      </c>
      <c r="AC24" s="31">
        <f t="shared" si="6"/>
        <v>543.36</v>
      </c>
      <c r="AD24" s="8" t="s">
        <v>284</v>
      </c>
      <c r="AE24" s="1">
        <v>12381</v>
      </c>
      <c r="AF24" s="1" t="s">
        <v>297</v>
      </c>
      <c r="AG24" s="38" t="s">
        <v>275</v>
      </c>
      <c r="AH24" s="43" t="s">
        <v>367</v>
      </c>
      <c r="AI24" s="45">
        <v>161.47999999999999</v>
      </c>
      <c r="AJ24" s="48">
        <f t="shared" si="7"/>
        <v>5167.3599999999997</v>
      </c>
      <c r="AK24">
        <v>21.51</v>
      </c>
      <c r="AL24" s="48">
        <f t="shared" si="8"/>
        <v>688.32</v>
      </c>
      <c r="AM24" s="17" t="s">
        <v>368</v>
      </c>
      <c r="AN24" s="43" t="s">
        <v>177</v>
      </c>
      <c r="AO24" s="45">
        <v>82.87</v>
      </c>
      <c r="AP24" s="48">
        <f t="shared" si="9"/>
        <v>2651.84</v>
      </c>
      <c r="AQ24" s="54">
        <v>14.29</v>
      </c>
      <c r="AR24" s="48">
        <f t="shared" si="10"/>
        <v>457.28</v>
      </c>
      <c r="AS24" s="17" t="s">
        <v>178</v>
      </c>
      <c r="AT24" s="51">
        <f t="shared" si="0"/>
        <v>14.29</v>
      </c>
    </row>
    <row r="25" spans="1:46" x14ac:dyDescent="0.3">
      <c r="A25" s="6">
        <v>22</v>
      </c>
      <c r="B25" s="6">
        <v>16</v>
      </c>
      <c r="C25" s="1" t="s">
        <v>55</v>
      </c>
      <c r="D25" s="7" t="s">
        <v>56</v>
      </c>
      <c r="E25" s="1">
        <v>64418</v>
      </c>
      <c r="F25" s="13" t="s">
        <v>177</v>
      </c>
      <c r="G25" s="14">
        <v>179.57</v>
      </c>
      <c r="H25" s="14">
        <f t="shared" si="1"/>
        <v>2873.12</v>
      </c>
      <c r="I25" s="14">
        <v>14.45</v>
      </c>
      <c r="J25" s="15">
        <f t="shared" si="11"/>
        <v>231.2</v>
      </c>
      <c r="K25" s="21" t="s">
        <v>180</v>
      </c>
      <c r="L25" s="13" t="s">
        <v>187</v>
      </c>
      <c r="M25" s="14" t="s">
        <v>191</v>
      </c>
      <c r="N25" s="14" t="s">
        <v>191</v>
      </c>
      <c r="O25" s="14">
        <v>24.82</v>
      </c>
      <c r="P25" s="23">
        <f t="shared" si="2"/>
        <v>397.12</v>
      </c>
      <c r="Q25" s="20" t="s">
        <v>178</v>
      </c>
      <c r="R25" s="1" t="s">
        <v>200</v>
      </c>
      <c r="S25" s="1">
        <v>52</v>
      </c>
      <c r="T25" s="29">
        <f t="shared" si="3"/>
        <v>832</v>
      </c>
      <c r="U25" s="1">
        <v>19.13</v>
      </c>
      <c r="V25" s="29">
        <f t="shared" si="4"/>
        <v>306.08</v>
      </c>
      <c r="X25" s="17" t="s">
        <v>215</v>
      </c>
      <c r="Y25" s="8" t="s">
        <v>193</v>
      </c>
      <c r="Z25" s="29">
        <v>91.21</v>
      </c>
      <c r="AA25" s="31">
        <f t="shared" si="5"/>
        <v>1459.36</v>
      </c>
      <c r="AB25" s="31">
        <v>34.979999999999997</v>
      </c>
      <c r="AC25" s="31">
        <f t="shared" si="6"/>
        <v>559.67999999999995</v>
      </c>
      <c r="AD25" s="8" t="s">
        <v>284</v>
      </c>
      <c r="AE25" s="1">
        <v>12579</v>
      </c>
      <c r="AF25" s="1" t="s">
        <v>298</v>
      </c>
      <c r="AG25" s="38" t="s">
        <v>275</v>
      </c>
      <c r="AH25" s="43" t="s">
        <v>367</v>
      </c>
      <c r="AI25" s="45">
        <v>170.92</v>
      </c>
      <c r="AJ25" s="48">
        <f t="shared" si="7"/>
        <v>2734.72</v>
      </c>
      <c r="AK25">
        <v>22.13</v>
      </c>
      <c r="AL25" s="48">
        <f t="shared" si="8"/>
        <v>354.08</v>
      </c>
      <c r="AM25" s="17" t="s">
        <v>366</v>
      </c>
      <c r="AN25" s="43" t="s">
        <v>177</v>
      </c>
      <c r="AO25" s="45">
        <v>87.56</v>
      </c>
      <c r="AP25" s="48">
        <f t="shared" si="9"/>
        <v>1400.96</v>
      </c>
      <c r="AQ25" s="54">
        <v>14.29</v>
      </c>
      <c r="AR25" s="48">
        <f t="shared" si="10"/>
        <v>228.64</v>
      </c>
      <c r="AS25" s="17" t="s">
        <v>178</v>
      </c>
      <c r="AT25" s="51">
        <f t="shared" si="0"/>
        <v>14.29</v>
      </c>
    </row>
    <row r="26" spans="1:46" x14ac:dyDescent="0.3">
      <c r="A26" s="6">
        <v>23</v>
      </c>
      <c r="B26" s="6">
        <v>6</v>
      </c>
      <c r="C26" s="1" t="s">
        <v>57</v>
      </c>
      <c r="D26" s="7" t="s">
        <v>58</v>
      </c>
      <c r="E26" s="1">
        <v>64406</v>
      </c>
      <c r="F26" s="13" t="s">
        <v>177</v>
      </c>
      <c r="G26" s="14">
        <v>164.3</v>
      </c>
      <c r="H26" s="14">
        <f t="shared" si="1"/>
        <v>985.80000000000007</v>
      </c>
      <c r="I26" s="55">
        <v>11.85</v>
      </c>
      <c r="J26" s="15">
        <f t="shared" si="11"/>
        <v>71.099999999999994</v>
      </c>
      <c r="K26" s="21" t="s">
        <v>180</v>
      </c>
      <c r="L26" s="13" t="s">
        <v>187</v>
      </c>
      <c r="M26" s="14" t="s">
        <v>191</v>
      </c>
      <c r="N26" s="14" t="s">
        <v>191</v>
      </c>
      <c r="O26" s="14">
        <v>31.17</v>
      </c>
      <c r="P26" s="23">
        <f t="shared" si="2"/>
        <v>187.02</v>
      </c>
      <c r="Q26" s="20" t="s">
        <v>178</v>
      </c>
      <c r="R26" s="1" t="s">
        <v>193</v>
      </c>
      <c r="S26" s="1">
        <v>79.150000000000006</v>
      </c>
      <c r="T26" s="29">
        <f t="shared" si="3"/>
        <v>474.90000000000003</v>
      </c>
      <c r="U26" s="1">
        <v>34.01</v>
      </c>
      <c r="V26" s="29">
        <f t="shared" si="4"/>
        <v>204.06</v>
      </c>
      <c r="X26" s="17" t="s">
        <v>216</v>
      </c>
      <c r="Y26" s="8" t="s">
        <v>193</v>
      </c>
      <c r="Z26" s="29">
        <v>94.01</v>
      </c>
      <c r="AA26" s="31">
        <f t="shared" si="5"/>
        <v>564.06000000000006</v>
      </c>
      <c r="AB26" s="31">
        <v>44.18</v>
      </c>
      <c r="AC26" s="31">
        <f t="shared" si="6"/>
        <v>265.08</v>
      </c>
      <c r="AD26" s="8" t="s">
        <v>284</v>
      </c>
      <c r="AE26" s="1">
        <v>11649</v>
      </c>
      <c r="AF26" s="1" t="s">
        <v>299</v>
      </c>
      <c r="AG26" s="38" t="s">
        <v>275</v>
      </c>
      <c r="AH26" s="43" t="s">
        <v>367</v>
      </c>
      <c r="AI26" s="45">
        <v>172.87</v>
      </c>
      <c r="AJ26" s="48">
        <f t="shared" si="7"/>
        <v>1037.22</v>
      </c>
      <c r="AK26">
        <v>25.06</v>
      </c>
      <c r="AL26" s="48">
        <f t="shared" si="8"/>
        <v>150.35999999999999</v>
      </c>
      <c r="AM26" s="17" t="s">
        <v>366</v>
      </c>
      <c r="AN26" s="43" t="s">
        <v>177</v>
      </c>
      <c r="AO26" s="45">
        <v>97.74</v>
      </c>
      <c r="AP26" s="48">
        <f t="shared" si="9"/>
        <v>586.43999999999994</v>
      </c>
      <c r="AQ26">
        <v>14.29</v>
      </c>
      <c r="AR26" s="48">
        <f t="shared" si="10"/>
        <v>85.74</v>
      </c>
      <c r="AS26" s="17" t="s">
        <v>178</v>
      </c>
      <c r="AT26" s="51">
        <f t="shared" si="0"/>
        <v>11.85</v>
      </c>
    </row>
    <row r="27" spans="1:46" x14ac:dyDescent="0.3">
      <c r="A27" s="6">
        <v>24</v>
      </c>
      <c r="B27" s="6">
        <v>14</v>
      </c>
      <c r="C27" s="1" t="s">
        <v>59</v>
      </c>
      <c r="D27" s="7" t="s">
        <v>60</v>
      </c>
      <c r="E27" s="1">
        <v>64479</v>
      </c>
      <c r="F27" s="13" t="s">
        <v>177</v>
      </c>
      <c r="G27" s="14">
        <v>160.85</v>
      </c>
      <c r="H27" s="14">
        <f t="shared" si="1"/>
        <v>2251.9</v>
      </c>
      <c r="I27" s="14">
        <v>11.3</v>
      </c>
      <c r="J27" s="15">
        <f t="shared" si="11"/>
        <v>158.20000000000002</v>
      </c>
      <c r="K27" s="21" t="s">
        <v>180</v>
      </c>
      <c r="L27" s="13" t="s">
        <v>187</v>
      </c>
      <c r="M27" s="14" t="s">
        <v>191</v>
      </c>
      <c r="N27" s="14" t="s">
        <v>191</v>
      </c>
      <c r="O27" s="14">
        <v>14.34</v>
      </c>
      <c r="P27" s="23">
        <f t="shared" si="2"/>
        <v>200.76</v>
      </c>
      <c r="Q27" s="20" t="s">
        <v>178</v>
      </c>
      <c r="R27" s="1" t="s">
        <v>193</v>
      </c>
      <c r="S27" s="1">
        <v>54.3</v>
      </c>
      <c r="T27" s="29">
        <f t="shared" si="3"/>
        <v>760.19999999999993</v>
      </c>
      <c r="U27" s="1">
        <v>14.67</v>
      </c>
      <c r="V27" s="29">
        <f t="shared" si="4"/>
        <v>205.38</v>
      </c>
      <c r="X27" s="17" t="s">
        <v>217</v>
      </c>
      <c r="Y27" s="8" t="s">
        <v>193</v>
      </c>
      <c r="Z27" s="29">
        <v>70.55</v>
      </c>
      <c r="AA27" s="31">
        <f t="shared" si="5"/>
        <v>987.69999999999993</v>
      </c>
      <c r="AB27" s="31">
        <v>11.4</v>
      </c>
      <c r="AC27" s="31">
        <f t="shared" si="6"/>
        <v>159.6</v>
      </c>
      <c r="AD27" s="8" t="s">
        <v>284</v>
      </c>
      <c r="AE27" s="1">
        <v>18902</v>
      </c>
      <c r="AF27" s="1" t="s">
        <v>300</v>
      </c>
      <c r="AG27" s="38" t="s">
        <v>277</v>
      </c>
      <c r="AH27" s="43" t="s">
        <v>367</v>
      </c>
      <c r="AI27" s="45">
        <v>118.36</v>
      </c>
      <c r="AJ27" s="48">
        <f t="shared" si="7"/>
        <v>1657.04</v>
      </c>
      <c r="AK27">
        <v>12.98</v>
      </c>
      <c r="AL27" s="48">
        <f t="shared" si="8"/>
        <v>181.72</v>
      </c>
      <c r="AM27" s="17" t="s">
        <v>368</v>
      </c>
      <c r="AN27" s="43" t="s">
        <v>177</v>
      </c>
      <c r="AO27" s="45">
        <v>60.09</v>
      </c>
      <c r="AP27" s="48">
        <f t="shared" si="9"/>
        <v>841.26</v>
      </c>
      <c r="AQ27" s="54">
        <v>11.22</v>
      </c>
      <c r="AR27" s="48">
        <f t="shared" si="10"/>
        <v>157.08000000000001</v>
      </c>
      <c r="AS27" s="17" t="s">
        <v>178</v>
      </c>
      <c r="AT27" s="51">
        <f t="shared" si="0"/>
        <v>11.22</v>
      </c>
    </row>
    <row r="28" spans="1:46" x14ac:dyDescent="0.3">
      <c r="A28" s="6">
        <v>25</v>
      </c>
      <c r="B28" s="6">
        <v>6</v>
      </c>
      <c r="C28" s="1" t="s">
        <v>61</v>
      </c>
      <c r="D28" s="7" t="s">
        <v>58</v>
      </c>
      <c r="E28" s="1">
        <v>64480</v>
      </c>
      <c r="F28" s="13" t="s">
        <v>177</v>
      </c>
      <c r="G28" s="14">
        <v>164.3</v>
      </c>
      <c r="H28" s="14">
        <f t="shared" si="1"/>
        <v>985.80000000000007</v>
      </c>
      <c r="I28" s="14">
        <v>11.85</v>
      </c>
      <c r="J28" s="15">
        <f t="shared" si="11"/>
        <v>71.099999999999994</v>
      </c>
      <c r="K28" s="21" t="s">
        <v>180</v>
      </c>
      <c r="L28" s="13" t="s">
        <v>187</v>
      </c>
      <c r="M28" s="14" t="s">
        <v>191</v>
      </c>
      <c r="N28" s="14" t="s">
        <v>191</v>
      </c>
      <c r="O28" s="14">
        <v>22.48</v>
      </c>
      <c r="P28" s="23">
        <f t="shared" si="2"/>
        <v>134.88</v>
      </c>
      <c r="Q28" s="20" t="s">
        <v>178</v>
      </c>
      <c r="R28" s="1" t="s">
        <v>193</v>
      </c>
      <c r="S28" s="1">
        <v>58.05</v>
      </c>
      <c r="T28" s="29">
        <f t="shared" si="3"/>
        <v>348.29999999999995</v>
      </c>
      <c r="U28" s="1">
        <v>22.84</v>
      </c>
      <c r="V28" s="29">
        <f t="shared" si="4"/>
        <v>137.04</v>
      </c>
      <c r="X28" s="17" t="s">
        <v>218</v>
      </c>
      <c r="Y28" s="8" t="s">
        <v>193</v>
      </c>
      <c r="Z28" s="29">
        <v>75.41</v>
      </c>
      <c r="AA28" s="31">
        <f t="shared" si="5"/>
        <v>452.46</v>
      </c>
      <c r="AB28" s="31">
        <v>13.72</v>
      </c>
      <c r="AC28" s="31">
        <f t="shared" si="6"/>
        <v>82.320000000000007</v>
      </c>
      <c r="AD28" s="8" t="s">
        <v>284</v>
      </c>
      <c r="AE28" s="1">
        <v>19976</v>
      </c>
      <c r="AF28" s="1" t="s">
        <v>301</v>
      </c>
      <c r="AG28" s="38" t="s">
        <v>277</v>
      </c>
      <c r="AH28" s="43" t="s">
        <v>367</v>
      </c>
      <c r="AI28" s="45">
        <v>124.04</v>
      </c>
      <c r="AJ28" s="48">
        <f t="shared" si="7"/>
        <v>744.24</v>
      </c>
      <c r="AK28">
        <v>14.98</v>
      </c>
      <c r="AL28" s="48">
        <f t="shared" si="8"/>
        <v>89.88</v>
      </c>
      <c r="AM28" s="17" t="s">
        <v>368</v>
      </c>
      <c r="AN28" s="43" t="s">
        <v>177</v>
      </c>
      <c r="AO28" s="45">
        <v>70.42</v>
      </c>
      <c r="AP28" s="48">
        <f t="shared" si="9"/>
        <v>422.52</v>
      </c>
      <c r="AQ28" s="54">
        <v>11.73</v>
      </c>
      <c r="AR28" s="48">
        <f t="shared" si="10"/>
        <v>70.38</v>
      </c>
      <c r="AS28" s="17" t="s">
        <v>178</v>
      </c>
      <c r="AT28" s="51">
        <f t="shared" si="0"/>
        <v>11.73</v>
      </c>
    </row>
    <row r="29" spans="1:46" x14ac:dyDescent="0.3">
      <c r="A29" s="6">
        <v>26</v>
      </c>
      <c r="B29" s="6">
        <v>6</v>
      </c>
      <c r="C29" s="1" t="s">
        <v>62</v>
      </c>
      <c r="D29" s="7" t="s">
        <v>63</v>
      </c>
      <c r="E29" s="1">
        <v>67504</v>
      </c>
      <c r="F29" s="13" t="s">
        <v>177</v>
      </c>
      <c r="G29" s="14">
        <v>133.86000000000001</v>
      </c>
      <c r="H29" s="14">
        <f t="shared" si="1"/>
        <v>803.16000000000008</v>
      </c>
      <c r="I29" s="14">
        <v>7.5</v>
      </c>
      <c r="J29" s="15">
        <f t="shared" si="11"/>
        <v>45</v>
      </c>
      <c r="K29" s="21" t="s">
        <v>180</v>
      </c>
      <c r="L29" s="13" t="s">
        <v>187</v>
      </c>
      <c r="M29" s="14" t="s">
        <v>191</v>
      </c>
      <c r="N29" s="14" t="s">
        <v>191</v>
      </c>
      <c r="O29" s="14">
        <v>16.36</v>
      </c>
      <c r="P29" s="23">
        <f t="shared" si="2"/>
        <v>98.16</v>
      </c>
      <c r="Q29" s="20" t="s">
        <v>178</v>
      </c>
      <c r="R29" s="1" t="s">
        <v>193</v>
      </c>
      <c r="S29" s="1">
        <v>30.3</v>
      </c>
      <c r="T29" s="29">
        <f t="shared" si="3"/>
        <v>181.8</v>
      </c>
      <c r="U29" s="1">
        <v>10.79</v>
      </c>
      <c r="V29" s="29">
        <f t="shared" si="4"/>
        <v>64.739999999999995</v>
      </c>
      <c r="X29" s="17" t="s">
        <v>219</v>
      </c>
      <c r="Y29" s="8" t="s">
        <v>193</v>
      </c>
      <c r="Z29" s="29">
        <v>60.44</v>
      </c>
      <c r="AA29" s="31">
        <f t="shared" si="5"/>
        <v>362.64</v>
      </c>
      <c r="AB29" s="31">
        <v>8.7200000000000006</v>
      </c>
      <c r="AC29" s="31">
        <f t="shared" si="6"/>
        <v>52.320000000000007</v>
      </c>
      <c r="AD29" s="8" t="s">
        <v>273</v>
      </c>
      <c r="AE29" s="1">
        <v>11339</v>
      </c>
      <c r="AF29" s="1" t="s">
        <v>302</v>
      </c>
      <c r="AG29" s="38" t="s">
        <v>277</v>
      </c>
      <c r="AH29" s="43" t="s">
        <v>367</v>
      </c>
      <c r="AI29" s="45">
        <v>108.27</v>
      </c>
      <c r="AJ29" s="48">
        <f t="shared" si="7"/>
        <v>649.62</v>
      </c>
      <c r="AK29">
        <v>11.3</v>
      </c>
      <c r="AL29" s="48">
        <f t="shared" si="8"/>
        <v>67.800000000000011</v>
      </c>
      <c r="AM29" s="17" t="s">
        <v>368</v>
      </c>
      <c r="AN29" s="43" t="s">
        <v>177</v>
      </c>
      <c r="AO29" s="45">
        <v>61.77</v>
      </c>
      <c r="AP29" s="48">
        <f t="shared" si="9"/>
        <v>370.62</v>
      </c>
      <c r="AQ29" s="53">
        <v>7.14</v>
      </c>
      <c r="AR29" s="48">
        <f t="shared" si="10"/>
        <v>42.839999999999996</v>
      </c>
      <c r="AS29" s="17" t="s">
        <v>178</v>
      </c>
      <c r="AT29" s="51">
        <f t="shared" si="0"/>
        <v>7.14</v>
      </c>
    </row>
    <row r="30" spans="1:46" x14ac:dyDescent="0.3">
      <c r="A30" s="6">
        <v>27</v>
      </c>
      <c r="B30" s="6">
        <v>6</v>
      </c>
      <c r="C30" s="1" t="s">
        <v>64</v>
      </c>
      <c r="D30" s="7" t="s">
        <v>65</v>
      </c>
      <c r="E30" s="1">
        <v>67508</v>
      </c>
      <c r="F30" s="13" t="s">
        <v>177</v>
      </c>
      <c r="G30" s="14">
        <v>160.59</v>
      </c>
      <c r="H30" s="14">
        <f t="shared" si="1"/>
        <v>963.54</v>
      </c>
      <c r="I30" s="14">
        <v>7.5</v>
      </c>
      <c r="J30" s="15">
        <f t="shared" si="11"/>
        <v>45</v>
      </c>
      <c r="K30" s="21" t="s">
        <v>180</v>
      </c>
      <c r="L30" s="13" t="s">
        <v>187</v>
      </c>
      <c r="M30" s="14" t="s">
        <v>191</v>
      </c>
      <c r="N30" s="14" t="s">
        <v>191</v>
      </c>
      <c r="O30" s="14">
        <v>16.36</v>
      </c>
      <c r="P30" s="23">
        <f t="shared" si="2"/>
        <v>98.16</v>
      </c>
      <c r="Q30" s="20" t="s">
        <v>178</v>
      </c>
      <c r="R30" s="1" t="s">
        <v>193</v>
      </c>
      <c r="S30" s="1">
        <v>39.65</v>
      </c>
      <c r="T30" s="29">
        <f t="shared" si="3"/>
        <v>237.89999999999998</v>
      </c>
      <c r="U30" s="1">
        <v>13.44</v>
      </c>
      <c r="V30" s="29">
        <f t="shared" si="4"/>
        <v>80.64</v>
      </c>
      <c r="X30" s="17" t="s">
        <v>220</v>
      </c>
      <c r="Y30" s="8" t="s">
        <v>193</v>
      </c>
      <c r="Z30" s="29">
        <v>72.47</v>
      </c>
      <c r="AA30" s="31">
        <f t="shared" si="5"/>
        <v>434.82</v>
      </c>
      <c r="AB30" s="31">
        <v>8.98</v>
      </c>
      <c r="AC30" s="31">
        <f t="shared" si="6"/>
        <v>53.88</v>
      </c>
      <c r="AD30" s="8" t="s">
        <v>273</v>
      </c>
      <c r="AE30" s="1">
        <v>13252</v>
      </c>
      <c r="AF30" s="1" t="s">
        <v>303</v>
      </c>
      <c r="AG30" s="38" t="s">
        <v>277</v>
      </c>
      <c r="AH30" s="43" t="s">
        <v>367</v>
      </c>
      <c r="AI30" s="45">
        <v>97.58</v>
      </c>
      <c r="AJ30" s="48">
        <f t="shared" si="7"/>
        <v>585.48</v>
      </c>
      <c r="AK30">
        <v>10.58</v>
      </c>
      <c r="AL30" s="48">
        <f t="shared" si="8"/>
        <v>63.480000000000004</v>
      </c>
      <c r="AM30" s="17" t="s">
        <v>368</v>
      </c>
      <c r="AN30" s="43" t="s">
        <v>177</v>
      </c>
      <c r="AO30" s="45">
        <v>74.11</v>
      </c>
      <c r="AP30" s="48">
        <f t="shared" si="9"/>
        <v>444.65999999999997</v>
      </c>
      <c r="AQ30" s="53">
        <v>7.14</v>
      </c>
      <c r="AR30" s="48">
        <f t="shared" si="10"/>
        <v>42.839999999999996</v>
      </c>
      <c r="AS30" s="17" t="s">
        <v>178</v>
      </c>
      <c r="AT30" s="51">
        <f t="shared" si="0"/>
        <v>7.14</v>
      </c>
    </row>
    <row r="31" spans="1:46" x14ac:dyDescent="0.3">
      <c r="A31" s="6">
        <v>28</v>
      </c>
      <c r="B31" s="6">
        <v>6</v>
      </c>
      <c r="C31" s="1" t="s">
        <v>66</v>
      </c>
      <c r="D31" s="7" t="s">
        <v>67</v>
      </c>
      <c r="E31" s="1">
        <v>67516</v>
      </c>
      <c r="F31" s="13" t="s">
        <v>177</v>
      </c>
      <c r="G31" s="14">
        <v>156.88999999999999</v>
      </c>
      <c r="H31" s="14">
        <f t="shared" si="1"/>
        <v>941.33999999999992</v>
      </c>
      <c r="I31" s="14">
        <v>7.5</v>
      </c>
      <c r="J31" s="15">
        <f t="shared" si="11"/>
        <v>45</v>
      </c>
      <c r="K31" s="21" t="s">
        <v>180</v>
      </c>
      <c r="L31" s="13" t="s">
        <v>187</v>
      </c>
      <c r="M31" s="14" t="s">
        <v>191</v>
      </c>
      <c r="N31" s="14" t="s">
        <v>191</v>
      </c>
      <c r="O31" s="14">
        <v>8.6300000000000008</v>
      </c>
      <c r="P31" s="23">
        <f t="shared" si="2"/>
        <v>51.78</v>
      </c>
      <c r="Q31" s="20" t="s">
        <v>178</v>
      </c>
      <c r="R31" s="1" t="s">
        <v>193</v>
      </c>
      <c r="S31" s="1">
        <v>28.05</v>
      </c>
      <c r="T31" s="29">
        <f t="shared" si="3"/>
        <v>168.3</v>
      </c>
      <c r="U31" s="1">
        <v>10.88</v>
      </c>
      <c r="V31" s="29">
        <f t="shared" si="4"/>
        <v>65.28</v>
      </c>
      <c r="X31" s="17" t="s">
        <v>221</v>
      </c>
      <c r="Y31" s="8" t="s">
        <v>193</v>
      </c>
      <c r="Z31" s="29">
        <v>78.709999999999994</v>
      </c>
      <c r="AA31" s="31">
        <f t="shared" si="5"/>
        <v>472.26</v>
      </c>
      <c r="AB31" s="31">
        <v>8.7799999999999994</v>
      </c>
      <c r="AC31" s="31">
        <f t="shared" si="6"/>
        <v>52.679999999999993</v>
      </c>
      <c r="AD31" s="8" t="s">
        <v>273</v>
      </c>
      <c r="AE31" s="1">
        <v>85371</v>
      </c>
      <c r="AF31" s="1" t="s">
        <v>304</v>
      </c>
      <c r="AG31" s="38" t="s">
        <v>277</v>
      </c>
      <c r="AH31" s="43" t="s">
        <v>367</v>
      </c>
      <c r="AI31" s="45">
        <v>118.37</v>
      </c>
      <c r="AJ31" s="48">
        <f t="shared" si="7"/>
        <v>710.22</v>
      </c>
      <c r="AK31">
        <v>11.45</v>
      </c>
      <c r="AL31" s="48">
        <f t="shared" si="8"/>
        <v>68.699999999999989</v>
      </c>
      <c r="AM31" s="17" t="s">
        <v>366</v>
      </c>
      <c r="AN31" s="43" t="s">
        <v>177</v>
      </c>
      <c r="AO31" s="45">
        <v>72.260000000000005</v>
      </c>
      <c r="AP31" s="48">
        <f t="shared" si="9"/>
        <v>433.56000000000006</v>
      </c>
      <c r="AQ31" s="53">
        <v>7.14</v>
      </c>
      <c r="AR31" s="48">
        <f t="shared" si="10"/>
        <v>42.839999999999996</v>
      </c>
      <c r="AS31" s="17" t="s">
        <v>178</v>
      </c>
      <c r="AT31" s="51">
        <f t="shared" si="0"/>
        <v>7.14</v>
      </c>
    </row>
    <row r="32" spans="1:46" ht="33" x14ac:dyDescent="0.3">
      <c r="A32" s="6">
        <v>29</v>
      </c>
      <c r="B32" s="6">
        <v>50</v>
      </c>
      <c r="C32" s="1" t="s">
        <v>68</v>
      </c>
      <c r="D32" s="7" t="s">
        <v>69</v>
      </c>
      <c r="E32" s="1">
        <v>20671</v>
      </c>
      <c r="F32" s="13" t="s">
        <v>177</v>
      </c>
      <c r="G32" s="14">
        <v>45.16</v>
      </c>
      <c r="H32" s="14">
        <f t="shared" si="1"/>
        <v>2258</v>
      </c>
      <c r="I32" s="14">
        <v>3.07</v>
      </c>
      <c r="J32" s="15">
        <f t="shared" si="11"/>
        <v>153.5</v>
      </c>
      <c r="K32" s="22" t="s">
        <v>178</v>
      </c>
      <c r="L32" s="13" t="s">
        <v>187</v>
      </c>
      <c r="M32" s="14" t="s">
        <v>191</v>
      </c>
      <c r="N32" s="14" t="s">
        <v>191</v>
      </c>
      <c r="O32" s="14">
        <v>3.49</v>
      </c>
      <c r="P32" s="23">
        <f t="shared" si="2"/>
        <v>174.5</v>
      </c>
      <c r="Q32" s="20" t="s">
        <v>178</v>
      </c>
      <c r="R32" s="1" t="s">
        <v>193</v>
      </c>
      <c r="S32" s="1">
        <v>13.68</v>
      </c>
      <c r="T32" s="29">
        <f t="shared" si="3"/>
        <v>684</v>
      </c>
      <c r="U32" s="1">
        <v>3.99</v>
      </c>
      <c r="V32" s="29">
        <f t="shared" si="4"/>
        <v>199.5</v>
      </c>
      <c r="X32" s="17" t="s">
        <v>222</v>
      </c>
      <c r="Y32" s="8" t="s">
        <v>193</v>
      </c>
      <c r="Z32" s="29">
        <v>18.88</v>
      </c>
      <c r="AA32" s="31">
        <f t="shared" si="5"/>
        <v>944</v>
      </c>
      <c r="AB32" s="31">
        <v>2.95</v>
      </c>
      <c r="AC32" s="31">
        <f t="shared" si="6"/>
        <v>147.5</v>
      </c>
      <c r="AD32" s="8" t="s">
        <v>273</v>
      </c>
      <c r="AE32" s="1">
        <v>97596</v>
      </c>
      <c r="AF32" s="1" t="s">
        <v>305</v>
      </c>
      <c r="AG32" s="38" t="s">
        <v>277</v>
      </c>
      <c r="AH32" s="43" t="s">
        <v>367</v>
      </c>
      <c r="AI32" s="45">
        <v>30.31</v>
      </c>
      <c r="AJ32" s="48">
        <f t="shared" si="7"/>
        <v>1515.5</v>
      </c>
      <c r="AK32" s="54">
        <v>2.72</v>
      </c>
      <c r="AL32" s="48">
        <f t="shared" si="8"/>
        <v>136</v>
      </c>
      <c r="AM32" s="17" t="s">
        <v>366</v>
      </c>
      <c r="AN32" s="43" t="s">
        <v>177</v>
      </c>
      <c r="AO32" s="45">
        <v>18.3</v>
      </c>
      <c r="AP32" s="48">
        <f t="shared" si="9"/>
        <v>915</v>
      </c>
      <c r="AQ32">
        <v>3.01</v>
      </c>
      <c r="AR32" s="48">
        <f t="shared" si="10"/>
        <v>150.5</v>
      </c>
      <c r="AS32" s="17" t="s">
        <v>178</v>
      </c>
      <c r="AT32" s="51">
        <f t="shared" si="0"/>
        <v>2.72</v>
      </c>
    </row>
    <row r="33" spans="1:46" x14ac:dyDescent="0.3">
      <c r="A33" s="6">
        <v>30</v>
      </c>
      <c r="B33" s="6">
        <v>10</v>
      </c>
      <c r="C33" s="1" t="s">
        <v>70</v>
      </c>
      <c r="D33" s="7" t="s">
        <v>71</v>
      </c>
      <c r="E33" s="1">
        <v>20434</v>
      </c>
      <c r="F33" s="13" t="s">
        <v>177</v>
      </c>
      <c r="G33" s="14">
        <v>17.059999999999999</v>
      </c>
      <c r="H33" s="14">
        <f t="shared" si="1"/>
        <v>170.6</v>
      </c>
      <c r="I33" s="14">
        <v>1.95</v>
      </c>
      <c r="J33" s="15">
        <f t="shared" si="11"/>
        <v>19.5</v>
      </c>
      <c r="K33" s="22" t="s">
        <v>178</v>
      </c>
      <c r="L33" s="13" t="s">
        <v>187</v>
      </c>
      <c r="M33" s="14" t="s">
        <v>191</v>
      </c>
      <c r="N33" s="14" t="s">
        <v>191</v>
      </c>
      <c r="O33" s="14">
        <v>8.43</v>
      </c>
      <c r="P33" s="23">
        <f t="shared" si="2"/>
        <v>84.3</v>
      </c>
      <c r="Q33" s="20" t="s">
        <v>178</v>
      </c>
      <c r="R33" s="1" t="s">
        <v>193</v>
      </c>
      <c r="S33" s="1">
        <v>5.44</v>
      </c>
      <c r="T33" s="29">
        <f t="shared" si="3"/>
        <v>54.400000000000006</v>
      </c>
      <c r="U33" s="1">
        <v>1.81</v>
      </c>
      <c r="V33" s="29">
        <f t="shared" si="4"/>
        <v>18.100000000000001</v>
      </c>
      <c r="X33" s="17" t="s">
        <v>223</v>
      </c>
      <c r="Y33" s="8" t="s">
        <v>193</v>
      </c>
      <c r="Z33" s="29">
        <v>8.4499999999999993</v>
      </c>
      <c r="AA33" s="31">
        <f t="shared" si="5"/>
        <v>84.5</v>
      </c>
      <c r="AB33" s="31">
        <v>1.75</v>
      </c>
      <c r="AC33" s="31">
        <f t="shared" si="6"/>
        <v>17.5</v>
      </c>
      <c r="AD33" s="8" t="s">
        <v>273</v>
      </c>
      <c r="AE33" s="1">
        <v>97571</v>
      </c>
      <c r="AF33" s="1" t="s">
        <v>306</v>
      </c>
      <c r="AG33" s="38" t="s">
        <v>277</v>
      </c>
      <c r="AH33" s="43" t="s">
        <v>367</v>
      </c>
      <c r="AI33" s="45">
        <v>13.5</v>
      </c>
      <c r="AJ33" s="48">
        <f t="shared" si="7"/>
        <v>135</v>
      </c>
      <c r="AK33" s="54">
        <v>1.32</v>
      </c>
      <c r="AL33" s="48">
        <f t="shared" si="8"/>
        <v>13.200000000000001</v>
      </c>
      <c r="AM33" s="17" t="s">
        <v>366</v>
      </c>
      <c r="AN33" s="43" t="s">
        <v>177</v>
      </c>
      <c r="AO33" s="45">
        <v>26.47</v>
      </c>
      <c r="AP33" s="48">
        <f t="shared" si="9"/>
        <v>264.7</v>
      </c>
      <c r="AQ33">
        <v>27.01</v>
      </c>
      <c r="AR33" s="48">
        <f t="shared" si="10"/>
        <v>270.10000000000002</v>
      </c>
      <c r="AS33" s="17" t="s">
        <v>178</v>
      </c>
      <c r="AT33" s="51">
        <f t="shared" si="0"/>
        <v>1.32</v>
      </c>
    </row>
    <row r="34" spans="1:46" x14ac:dyDescent="0.3">
      <c r="A34" s="6">
        <v>31</v>
      </c>
      <c r="B34" s="6">
        <v>50</v>
      </c>
      <c r="C34" s="1" t="s">
        <v>72</v>
      </c>
      <c r="D34" s="7" t="s">
        <v>73</v>
      </c>
      <c r="E34" s="1">
        <v>21110</v>
      </c>
      <c r="F34" s="13" t="s">
        <v>177</v>
      </c>
      <c r="G34" s="14">
        <v>52.55</v>
      </c>
      <c r="H34" s="14">
        <f t="shared" si="1"/>
        <v>2627.5</v>
      </c>
      <c r="I34" s="14">
        <v>2.5499999999999998</v>
      </c>
      <c r="J34" s="15">
        <f t="shared" si="11"/>
        <v>127.49999999999999</v>
      </c>
      <c r="K34" s="22" t="s">
        <v>178</v>
      </c>
      <c r="L34" s="13" t="s">
        <v>187</v>
      </c>
      <c r="M34" s="14" t="s">
        <v>191</v>
      </c>
      <c r="N34" s="14" t="s">
        <v>191</v>
      </c>
      <c r="O34" s="14">
        <v>5.99</v>
      </c>
      <c r="P34" s="23">
        <f t="shared" si="2"/>
        <v>299.5</v>
      </c>
      <c r="Q34" s="20" t="s">
        <v>178</v>
      </c>
      <c r="R34" s="1" t="s">
        <v>193</v>
      </c>
      <c r="S34" s="1">
        <v>17.559999999999999</v>
      </c>
      <c r="T34" s="29">
        <f t="shared" si="3"/>
        <v>877.99999999999989</v>
      </c>
      <c r="U34" s="1">
        <v>5.16</v>
      </c>
      <c r="V34" s="29">
        <f t="shared" si="4"/>
        <v>258</v>
      </c>
      <c r="X34" s="17" t="s">
        <v>224</v>
      </c>
      <c r="Y34" s="8" t="s">
        <v>193</v>
      </c>
      <c r="Z34" s="29">
        <v>22.81</v>
      </c>
      <c r="AA34" s="31">
        <f t="shared" si="5"/>
        <v>1140.5</v>
      </c>
      <c r="AB34" s="31">
        <v>2.68</v>
      </c>
      <c r="AC34" s="31">
        <f t="shared" si="6"/>
        <v>134</v>
      </c>
      <c r="AD34" s="8" t="s">
        <v>273</v>
      </c>
      <c r="AE34" s="1">
        <v>97579</v>
      </c>
      <c r="AF34" s="1" t="s">
        <v>307</v>
      </c>
      <c r="AG34" s="38" t="s">
        <v>277</v>
      </c>
      <c r="AH34" s="43" t="s">
        <v>367</v>
      </c>
      <c r="AI34" s="45">
        <v>36.65</v>
      </c>
      <c r="AJ34" s="48">
        <f t="shared" si="7"/>
        <v>1832.5</v>
      </c>
      <c r="AK34">
        <v>3.07</v>
      </c>
      <c r="AL34" s="48">
        <f t="shared" si="8"/>
        <v>153.5</v>
      </c>
      <c r="AM34" s="17" t="s">
        <v>366</v>
      </c>
      <c r="AN34" s="43" t="s">
        <v>177</v>
      </c>
      <c r="AO34" s="45">
        <v>21.3</v>
      </c>
      <c r="AP34" s="48">
        <f t="shared" si="9"/>
        <v>1065</v>
      </c>
      <c r="AQ34" s="53">
        <v>2.5</v>
      </c>
      <c r="AR34" s="48">
        <f t="shared" si="10"/>
        <v>125</v>
      </c>
      <c r="AS34" s="17" t="s">
        <v>178</v>
      </c>
      <c r="AT34" s="51">
        <f t="shared" si="0"/>
        <v>2.5</v>
      </c>
    </row>
    <row r="35" spans="1:46" x14ac:dyDescent="0.3">
      <c r="A35" s="6">
        <v>32</v>
      </c>
      <c r="B35" s="6">
        <v>10</v>
      </c>
      <c r="C35" s="1" t="s">
        <v>74</v>
      </c>
      <c r="D35" s="7" t="s">
        <v>75</v>
      </c>
      <c r="E35" s="1">
        <v>24168</v>
      </c>
      <c r="F35" s="13" t="s">
        <v>181</v>
      </c>
      <c r="G35" s="14">
        <v>78.91</v>
      </c>
      <c r="H35" s="14">
        <f t="shared" si="1"/>
        <v>789.09999999999991</v>
      </c>
      <c r="I35" s="14">
        <v>8.9</v>
      </c>
      <c r="J35" s="15">
        <f t="shared" si="11"/>
        <v>89</v>
      </c>
      <c r="K35" s="22" t="s">
        <v>178</v>
      </c>
      <c r="L35" s="13" t="s">
        <v>188</v>
      </c>
      <c r="M35" s="14" t="s">
        <v>191</v>
      </c>
      <c r="N35" s="14" t="s">
        <v>191</v>
      </c>
      <c r="O35" s="14">
        <v>11.84</v>
      </c>
      <c r="P35" s="23">
        <f t="shared" si="2"/>
        <v>118.4</v>
      </c>
      <c r="Q35" s="20" t="s">
        <v>178</v>
      </c>
      <c r="R35" s="1" t="s">
        <v>193</v>
      </c>
      <c r="S35" s="1">
        <v>5.44</v>
      </c>
      <c r="T35" s="29">
        <f t="shared" si="3"/>
        <v>54.400000000000006</v>
      </c>
      <c r="U35" s="56">
        <v>1.81</v>
      </c>
      <c r="V35" s="29">
        <f t="shared" si="4"/>
        <v>18.100000000000001</v>
      </c>
      <c r="X35" s="17" t="s">
        <v>225</v>
      </c>
      <c r="Y35" s="32" t="s">
        <v>181</v>
      </c>
      <c r="Z35" s="33"/>
      <c r="AA35" s="31"/>
      <c r="AB35" s="34">
        <v>12.6</v>
      </c>
      <c r="AC35" s="31">
        <f t="shared" si="6"/>
        <v>126</v>
      </c>
      <c r="AD35" s="32" t="s">
        <v>284</v>
      </c>
      <c r="AE35" s="35"/>
      <c r="AF35" s="35" t="s">
        <v>308</v>
      </c>
      <c r="AG35" s="38" t="s">
        <v>275</v>
      </c>
      <c r="AH35" s="43" t="s">
        <v>367</v>
      </c>
      <c r="AI35" s="45">
        <v>43.17</v>
      </c>
      <c r="AJ35" s="48">
        <f t="shared" si="7"/>
        <v>431.70000000000005</v>
      </c>
      <c r="AK35">
        <v>7.34</v>
      </c>
      <c r="AL35" s="48">
        <f t="shared" si="8"/>
        <v>73.400000000000006</v>
      </c>
      <c r="AM35" s="17" t="s">
        <v>368</v>
      </c>
      <c r="AN35" s="43" t="s">
        <v>177</v>
      </c>
      <c r="AO35" s="45"/>
      <c r="AP35" s="48"/>
      <c r="AQ35"/>
      <c r="AR35" s="48"/>
      <c r="AS35" s="17" t="s">
        <v>178</v>
      </c>
      <c r="AT35" s="51">
        <f t="shared" si="0"/>
        <v>1.81</v>
      </c>
    </row>
    <row r="36" spans="1:46" x14ac:dyDescent="0.3">
      <c r="A36" s="6">
        <v>33</v>
      </c>
      <c r="B36" s="6">
        <v>800</v>
      </c>
      <c r="C36" s="1" t="s">
        <v>76</v>
      </c>
      <c r="D36" s="7" t="s">
        <v>77</v>
      </c>
      <c r="E36" s="1">
        <v>21114</v>
      </c>
      <c r="F36" s="13" t="s">
        <v>177</v>
      </c>
      <c r="G36" s="14">
        <v>52.85</v>
      </c>
      <c r="H36" s="14">
        <f t="shared" si="1"/>
        <v>42280</v>
      </c>
      <c r="I36" s="14">
        <v>2.5499999999999998</v>
      </c>
      <c r="J36" s="15">
        <f t="shared" si="11"/>
        <v>2039.9999999999998</v>
      </c>
      <c r="K36" s="22" t="s">
        <v>178</v>
      </c>
      <c r="L36" s="13" t="s">
        <v>187</v>
      </c>
      <c r="M36" s="14" t="s">
        <v>191</v>
      </c>
      <c r="N36" s="14" t="s">
        <v>191</v>
      </c>
      <c r="O36" s="14">
        <v>6.07</v>
      </c>
      <c r="P36" s="23">
        <f t="shared" si="2"/>
        <v>4856</v>
      </c>
      <c r="Q36" s="20" t="s">
        <v>178</v>
      </c>
      <c r="R36" s="1" t="s">
        <v>193</v>
      </c>
      <c r="S36" s="1">
        <v>17.600000000000001</v>
      </c>
      <c r="T36" s="29">
        <f t="shared" si="3"/>
        <v>14080.000000000002</v>
      </c>
      <c r="U36" s="1">
        <v>4.59</v>
      </c>
      <c r="V36" s="29">
        <f t="shared" si="4"/>
        <v>3672</v>
      </c>
      <c r="X36" s="17" t="s">
        <v>226</v>
      </c>
      <c r="Y36" s="8" t="s">
        <v>193</v>
      </c>
      <c r="Z36" s="29">
        <v>24.83</v>
      </c>
      <c r="AA36" s="31">
        <f t="shared" si="5"/>
        <v>19864</v>
      </c>
      <c r="AB36" s="31">
        <v>3.18</v>
      </c>
      <c r="AC36" s="31">
        <f t="shared" si="6"/>
        <v>2544</v>
      </c>
      <c r="AD36" s="8" t="s">
        <v>273</v>
      </c>
      <c r="AE36" s="1">
        <v>97608</v>
      </c>
      <c r="AF36" s="1" t="s">
        <v>309</v>
      </c>
      <c r="AG36" s="38" t="s">
        <v>277</v>
      </c>
      <c r="AH36" s="43" t="s">
        <v>367</v>
      </c>
      <c r="AI36" s="45">
        <v>34.56</v>
      </c>
      <c r="AJ36" s="48">
        <f t="shared" si="7"/>
        <v>27648</v>
      </c>
      <c r="AK36" s="52">
        <v>2.8</v>
      </c>
      <c r="AL36" s="48">
        <f t="shared" si="8"/>
        <v>2240</v>
      </c>
      <c r="AM36" s="17" t="s">
        <v>366</v>
      </c>
      <c r="AN36" s="43" t="s">
        <v>177</v>
      </c>
      <c r="AO36" s="45">
        <v>21.42</v>
      </c>
      <c r="AP36" s="48">
        <f t="shared" si="9"/>
        <v>17136</v>
      </c>
      <c r="AQ36" s="53">
        <v>2.5</v>
      </c>
      <c r="AR36" s="48">
        <f t="shared" si="10"/>
        <v>2000</v>
      </c>
      <c r="AS36" s="17" t="s">
        <v>178</v>
      </c>
      <c r="AT36" s="51">
        <f t="shared" ref="AT36:AT67" si="12">MIN(I36:AS36)</f>
        <v>2.5</v>
      </c>
    </row>
    <row r="37" spans="1:46" ht="33" x14ac:dyDescent="0.3">
      <c r="A37" s="6">
        <v>34</v>
      </c>
      <c r="B37" s="6">
        <v>600</v>
      </c>
      <c r="C37" s="1" t="s">
        <v>78</v>
      </c>
      <c r="D37" s="7" t="s">
        <v>79</v>
      </c>
      <c r="E37" s="1">
        <v>20673</v>
      </c>
      <c r="F37" s="13" t="s">
        <v>177</v>
      </c>
      <c r="G37" s="14">
        <v>50.48</v>
      </c>
      <c r="H37" s="14">
        <f t="shared" si="1"/>
        <v>30287.999999999996</v>
      </c>
      <c r="I37" s="14">
        <v>3.09</v>
      </c>
      <c r="J37" s="15">
        <f t="shared" si="11"/>
        <v>1854</v>
      </c>
      <c r="K37" s="22" t="s">
        <v>178</v>
      </c>
      <c r="L37" s="13" t="s">
        <v>187</v>
      </c>
      <c r="M37" s="14" t="s">
        <v>191</v>
      </c>
      <c r="N37" s="14" t="s">
        <v>191</v>
      </c>
      <c r="O37" s="14">
        <v>3.49</v>
      </c>
      <c r="P37" s="23">
        <f t="shared" si="2"/>
        <v>2094</v>
      </c>
      <c r="Q37" s="20" t="s">
        <v>178</v>
      </c>
      <c r="R37" s="1" t="s">
        <v>193</v>
      </c>
      <c r="S37" s="1">
        <v>16.600000000000001</v>
      </c>
      <c r="T37" s="29">
        <f t="shared" si="3"/>
        <v>9960</v>
      </c>
      <c r="U37" s="1">
        <v>5.03</v>
      </c>
      <c r="V37" s="29">
        <f t="shared" si="4"/>
        <v>3018</v>
      </c>
      <c r="X37" s="17" t="s">
        <v>227</v>
      </c>
      <c r="Y37" s="8" t="s">
        <v>193</v>
      </c>
      <c r="Z37" s="29">
        <v>25.12</v>
      </c>
      <c r="AA37" s="31">
        <f t="shared" si="5"/>
        <v>15072</v>
      </c>
      <c r="AB37" s="31">
        <v>3.35</v>
      </c>
      <c r="AC37" s="31">
        <f t="shared" si="6"/>
        <v>2010</v>
      </c>
      <c r="AD37" s="8" t="s">
        <v>273</v>
      </c>
      <c r="AE37" s="1">
        <v>97612</v>
      </c>
      <c r="AF37" s="1" t="s">
        <v>310</v>
      </c>
      <c r="AG37" s="38" t="s">
        <v>277</v>
      </c>
      <c r="AH37" s="43" t="s">
        <v>367</v>
      </c>
      <c r="AI37" s="45">
        <v>40.39</v>
      </c>
      <c r="AJ37" s="48">
        <f t="shared" si="7"/>
        <v>24234</v>
      </c>
      <c r="AK37" s="53">
        <v>3</v>
      </c>
      <c r="AL37" s="48">
        <f t="shared" si="8"/>
        <v>1800</v>
      </c>
      <c r="AM37" s="17" t="s">
        <v>366</v>
      </c>
      <c r="AN37" s="43" t="s">
        <v>177</v>
      </c>
      <c r="AO37" s="45">
        <v>23.3</v>
      </c>
      <c r="AP37" s="48">
        <f t="shared" si="9"/>
        <v>13980</v>
      </c>
      <c r="AQ37">
        <v>3.01</v>
      </c>
      <c r="AR37" s="48">
        <f t="shared" si="10"/>
        <v>1805.9999999999998</v>
      </c>
      <c r="AS37" s="17" t="s">
        <v>178</v>
      </c>
      <c r="AT37" s="51">
        <f t="shared" si="12"/>
        <v>3</v>
      </c>
    </row>
    <row r="38" spans="1:46" ht="33" x14ac:dyDescent="0.3">
      <c r="A38" s="6">
        <v>35</v>
      </c>
      <c r="B38" s="6">
        <v>400</v>
      </c>
      <c r="C38" s="1" t="s">
        <v>80</v>
      </c>
      <c r="D38" s="7" t="s">
        <v>81</v>
      </c>
      <c r="E38" s="1">
        <v>20885</v>
      </c>
      <c r="F38" s="13" t="s">
        <v>177</v>
      </c>
      <c r="G38" s="14">
        <v>57</v>
      </c>
      <c r="H38" s="14">
        <f t="shared" si="1"/>
        <v>22800</v>
      </c>
      <c r="I38" s="14">
        <v>3.66</v>
      </c>
      <c r="J38" s="15">
        <f t="shared" si="11"/>
        <v>1464</v>
      </c>
      <c r="K38" s="22" t="s">
        <v>178</v>
      </c>
      <c r="L38" s="13" t="s">
        <v>187</v>
      </c>
      <c r="M38" s="14" t="s">
        <v>191</v>
      </c>
      <c r="N38" s="14" t="s">
        <v>191</v>
      </c>
      <c r="O38" s="14">
        <v>4.82</v>
      </c>
      <c r="P38" s="23">
        <f t="shared" si="2"/>
        <v>1928</v>
      </c>
      <c r="Q38" s="20" t="s">
        <v>178</v>
      </c>
      <c r="R38" s="1" t="s">
        <v>193</v>
      </c>
      <c r="S38" s="1">
        <v>23.31</v>
      </c>
      <c r="T38" s="29">
        <f t="shared" si="3"/>
        <v>9324</v>
      </c>
      <c r="U38" s="1">
        <v>5.71</v>
      </c>
      <c r="V38" s="29">
        <f t="shared" si="4"/>
        <v>2284</v>
      </c>
      <c r="X38" s="17" t="s">
        <v>228</v>
      </c>
      <c r="Y38" s="8" t="s">
        <v>193</v>
      </c>
      <c r="Z38" s="29">
        <v>28.25</v>
      </c>
      <c r="AA38" s="31">
        <f t="shared" si="5"/>
        <v>11300</v>
      </c>
      <c r="AB38" s="31">
        <v>5.18</v>
      </c>
      <c r="AC38" s="31">
        <f t="shared" si="6"/>
        <v>2072</v>
      </c>
      <c r="AD38" s="8" t="s">
        <v>273</v>
      </c>
      <c r="AE38" s="1">
        <v>97631</v>
      </c>
      <c r="AF38" s="1" t="s">
        <v>311</v>
      </c>
      <c r="AG38" s="38" t="s">
        <v>277</v>
      </c>
      <c r="AH38" s="43" t="s">
        <v>367</v>
      </c>
      <c r="AI38" s="45">
        <v>38.520000000000003</v>
      </c>
      <c r="AJ38" s="48">
        <f t="shared" si="7"/>
        <v>15408.000000000002</v>
      </c>
      <c r="AK38">
        <v>4.25</v>
      </c>
      <c r="AL38" s="48">
        <f t="shared" si="8"/>
        <v>1700</v>
      </c>
      <c r="AM38" s="17" t="s">
        <v>366</v>
      </c>
      <c r="AN38" s="43" t="s">
        <v>177</v>
      </c>
      <c r="AO38" s="45">
        <v>26.66</v>
      </c>
      <c r="AP38" s="48">
        <f t="shared" si="9"/>
        <v>10664</v>
      </c>
      <c r="AQ38" s="54">
        <v>3.57</v>
      </c>
      <c r="AR38" s="48">
        <f t="shared" si="10"/>
        <v>1428</v>
      </c>
      <c r="AS38" s="17" t="s">
        <v>178</v>
      </c>
      <c r="AT38" s="51">
        <f t="shared" si="12"/>
        <v>3.57</v>
      </c>
    </row>
    <row r="39" spans="1:46" x14ac:dyDescent="0.3">
      <c r="A39" s="6">
        <v>36</v>
      </c>
      <c r="B39" s="6">
        <v>12</v>
      </c>
      <c r="C39" s="1" t="s">
        <v>82</v>
      </c>
      <c r="D39" s="7" t="s">
        <v>83</v>
      </c>
      <c r="E39" s="1">
        <v>58764</v>
      </c>
      <c r="F39" s="13" t="s">
        <v>177</v>
      </c>
      <c r="G39" s="14">
        <v>57.76</v>
      </c>
      <c r="H39" s="14">
        <f t="shared" si="1"/>
        <v>693.12</v>
      </c>
      <c r="I39" s="14">
        <v>6.78</v>
      </c>
      <c r="J39" s="15">
        <f t="shared" si="11"/>
        <v>81.36</v>
      </c>
      <c r="K39" s="22" t="s">
        <v>178</v>
      </c>
      <c r="L39" s="13" t="s">
        <v>187</v>
      </c>
      <c r="M39" s="14" t="s">
        <v>191</v>
      </c>
      <c r="N39" s="14" t="s">
        <v>191</v>
      </c>
      <c r="O39" s="14">
        <v>16.8</v>
      </c>
      <c r="P39" s="23">
        <f t="shared" si="2"/>
        <v>201.60000000000002</v>
      </c>
      <c r="Q39" s="20" t="s">
        <v>178</v>
      </c>
      <c r="R39" s="1" t="s">
        <v>193</v>
      </c>
      <c r="S39" s="1">
        <v>44.9</v>
      </c>
      <c r="T39" s="29">
        <f t="shared" si="3"/>
        <v>538.79999999999995</v>
      </c>
      <c r="U39" s="1">
        <v>11.59</v>
      </c>
      <c r="V39" s="29">
        <f t="shared" si="4"/>
        <v>139.07999999999998</v>
      </c>
      <c r="X39" s="17" t="s">
        <v>229</v>
      </c>
      <c r="Y39" s="8" t="s">
        <v>193</v>
      </c>
      <c r="Z39" s="29">
        <v>43.69</v>
      </c>
      <c r="AA39" s="31">
        <f t="shared" si="5"/>
        <v>524.28</v>
      </c>
      <c r="AB39" s="31">
        <v>16.98</v>
      </c>
      <c r="AC39" s="31">
        <f t="shared" si="6"/>
        <v>203.76</v>
      </c>
      <c r="AD39" s="8" t="s">
        <v>284</v>
      </c>
      <c r="AE39" s="1">
        <v>43700</v>
      </c>
      <c r="AF39" s="1" t="s">
        <v>312</v>
      </c>
      <c r="AG39" s="38" t="s">
        <v>275</v>
      </c>
      <c r="AH39" s="43" t="s">
        <v>367</v>
      </c>
      <c r="AI39" s="45">
        <v>49</v>
      </c>
      <c r="AJ39" s="48">
        <f t="shared" si="7"/>
        <v>588</v>
      </c>
      <c r="AK39" s="54">
        <v>6.03</v>
      </c>
      <c r="AL39" s="48">
        <f t="shared" si="8"/>
        <v>72.36</v>
      </c>
      <c r="AM39" s="17" t="s">
        <v>368</v>
      </c>
      <c r="AN39" s="43" t="s">
        <v>177</v>
      </c>
      <c r="AO39" s="45">
        <v>38.299999999999997</v>
      </c>
      <c r="AP39" s="48">
        <f t="shared" si="9"/>
        <v>459.59999999999997</v>
      </c>
      <c r="AQ39">
        <v>6.63</v>
      </c>
      <c r="AR39" s="48">
        <f t="shared" si="10"/>
        <v>79.56</v>
      </c>
      <c r="AS39" s="17" t="s">
        <v>178</v>
      </c>
      <c r="AT39" s="51">
        <f t="shared" si="12"/>
        <v>6.03</v>
      </c>
    </row>
    <row r="40" spans="1:46" x14ac:dyDescent="0.3">
      <c r="A40" s="6">
        <v>37</v>
      </c>
      <c r="B40" s="6">
        <v>84</v>
      </c>
      <c r="C40" s="1" t="s">
        <v>84</v>
      </c>
      <c r="D40" s="7" t="s">
        <v>85</v>
      </c>
      <c r="E40" s="1">
        <v>58766</v>
      </c>
      <c r="F40" s="13" t="s">
        <v>177</v>
      </c>
      <c r="G40" s="14">
        <v>117.82</v>
      </c>
      <c r="H40" s="14">
        <f t="shared" si="1"/>
        <v>9896.8799999999992</v>
      </c>
      <c r="I40" s="14">
        <v>7.73</v>
      </c>
      <c r="J40" s="15">
        <f t="shared" si="11"/>
        <v>649.32000000000005</v>
      </c>
      <c r="K40" s="22" t="s">
        <v>178</v>
      </c>
      <c r="L40" s="13" t="s">
        <v>187</v>
      </c>
      <c r="M40" s="14" t="s">
        <v>191</v>
      </c>
      <c r="N40" s="14" t="s">
        <v>191</v>
      </c>
      <c r="O40" s="14">
        <v>26.66</v>
      </c>
      <c r="P40" s="23">
        <f t="shared" si="2"/>
        <v>2239.44</v>
      </c>
      <c r="Q40" s="20" t="s">
        <v>178</v>
      </c>
      <c r="R40" s="1" t="s">
        <v>193</v>
      </c>
      <c r="S40" s="1">
        <v>56.65</v>
      </c>
      <c r="T40" s="29">
        <f t="shared" si="3"/>
        <v>4758.5999999999995</v>
      </c>
      <c r="U40" s="1">
        <v>16.72</v>
      </c>
      <c r="V40" s="29">
        <f t="shared" si="4"/>
        <v>1404.48</v>
      </c>
      <c r="X40" s="17" t="s">
        <v>230</v>
      </c>
      <c r="Y40" s="8" t="s">
        <v>193</v>
      </c>
      <c r="Z40" s="29">
        <v>52.59</v>
      </c>
      <c r="AA40" s="31">
        <f t="shared" si="5"/>
        <v>4417.5600000000004</v>
      </c>
      <c r="AB40" s="31">
        <v>26.35</v>
      </c>
      <c r="AC40" s="31">
        <f t="shared" si="6"/>
        <v>2213.4</v>
      </c>
      <c r="AD40" s="8" t="s">
        <v>284</v>
      </c>
      <c r="AE40" s="1">
        <v>47950</v>
      </c>
      <c r="AF40" s="1" t="s">
        <v>313</v>
      </c>
      <c r="AG40" s="38" t="s">
        <v>275</v>
      </c>
      <c r="AH40" s="43" t="s">
        <v>369</v>
      </c>
      <c r="AI40" s="45">
        <v>7.5</v>
      </c>
      <c r="AJ40" s="48">
        <f t="shared" si="7"/>
        <v>630</v>
      </c>
      <c r="AK40" s="54">
        <v>2.86</v>
      </c>
      <c r="AL40" s="48">
        <f t="shared" si="8"/>
        <v>240.23999999999998</v>
      </c>
      <c r="AM40" s="17" t="s">
        <v>368</v>
      </c>
      <c r="AN40" s="43" t="s">
        <v>177</v>
      </c>
      <c r="AO40" s="45">
        <v>47.76</v>
      </c>
      <c r="AP40" s="48">
        <f t="shared" si="9"/>
        <v>4011.8399999999997</v>
      </c>
      <c r="AQ40">
        <v>7.65</v>
      </c>
      <c r="AR40" s="48">
        <f t="shared" si="10"/>
        <v>642.6</v>
      </c>
      <c r="AS40" s="17" t="s">
        <v>178</v>
      </c>
      <c r="AT40" s="51">
        <f t="shared" si="12"/>
        <v>2.86</v>
      </c>
    </row>
    <row r="41" spans="1:46" x14ac:dyDescent="0.3">
      <c r="A41" s="6">
        <v>38</v>
      </c>
      <c r="B41" s="6">
        <v>60</v>
      </c>
      <c r="C41" s="1" t="s">
        <v>86</v>
      </c>
      <c r="D41" s="7" t="s">
        <v>87</v>
      </c>
      <c r="E41" s="1">
        <v>16109</v>
      </c>
      <c r="F41" s="13" t="s">
        <v>177</v>
      </c>
      <c r="G41" s="14">
        <v>34.04</v>
      </c>
      <c r="H41" s="14">
        <f t="shared" si="1"/>
        <v>2042.3999999999999</v>
      </c>
      <c r="I41" s="14">
        <v>2.58</v>
      </c>
      <c r="J41" s="15">
        <f t="shared" si="11"/>
        <v>154.80000000000001</v>
      </c>
      <c r="K41" s="22" t="s">
        <v>178</v>
      </c>
      <c r="L41" s="13" t="s">
        <v>187</v>
      </c>
      <c r="M41" s="14" t="s">
        <v>191</v>
      </c>
      <c r="N41" s="14" t="s">
        <v>191</v>
      </c>
      <c r="O41" s="14">
        <v>6.24</v>
      </c>
      <c r="P41" s="23">
        <f t="shared" si="2"/>
        <v>374.40000000000003</v>
      </c>
      <c r="Q41" s="20" t="s">
        <v>178</v>
      </c>
      <c r="R41" s="1" t="s">
        <v>193</v>
      </c>
      <c r="S41" s="1">
        <v>7.46</v>
      </c>
      <c r="T41" s="29">
        <f t="shared" si="3"/>
        <v>447.6</v>
      </c>
      <c r="U41" s="1">
        <v>4</v>
      </c>
      <c r="V41" s="29">
        <f t="shared" si="4"/>
        <v>240</v>
      </c>
      <c r="X41" s="17" t="s">
        <v>231</v>
      </c>
      <c r="Y41" s="8" t="s">
        <v>193</v>
      </c>
      <c r="Z41" s="29">
        <v>15.07</v>
      </c>
      <c r="AA41" s="31">
        <f t="shared" si="5"/>
        <v>904.2</v>
      </c>
      <c r="AB41" s="31">
        <v>4.28</v>
      </c>
      <c r="AC41" s="31">
        <f t="shared" si="6"/>
        <v>256.8</v>
      </c>
      <c r="AD41" s="8" t="s">
        <v>284</v>
      </c>
      <c r="AE41" s="1">
        <v>69163</v>
      </c>
      <c r="AF41" s="1" t="s">
        <v>314</v>
      </c>
      <c r="AG41" s="38" t="s">
        <v>277</v>
      </c>
      <c r="AH41" s="43" t="s">
        <v>367</v>
      </c>
      <c r="AI41" s="45">
        <v>8.6199999999999992</v>
      </c>
      <c r="AJ41" s="48">
        <f t="shared" si="7"/>
        <v>517.19999999999993</v>
      </c>
      <c r="AK41">
        <v>3.41</v>
      </c>
      <c r="AL41" s="48">
        <f t="shared" si="8"/>
        <v>204.60000000000002</v>
      </c>
      <c r="AM41" s="17" t="s">
        <v>368</v>
      </c>
      <c r="AN41" s="43" t="s">
        <v>177</v>
      </c>
      <c r="AO41" s="45">
        <v>15.71</v>
      </c>
      <c r="AP41" s="48">
        <f t="shared" si="9"/>
        <v>942.6</v>
      </c>
      <c r="AQ41" s="54">
        <v>2.5499999999999998</v>
      </c>
      <c r="AR41" s="48">
        <f t="shared" si="10"/>
        <v>153</v>
      </c>
      <c r="AS41" s="17" t="s">
        <v>178</v>
      </c>
      <c r="AT41" s="51">
        <f t="shared" si="12"/>
        <v>2.5499999999999998</v>
      </c>
    </row>
    <row r="42" spans="1:46" x14ac:dyDescent="0.3">
      <c r="A42" s="6">
        <v>39</v>
      </c>
      <c r="B42" s="6">
        <v>10</v>
      </c>
      <c r="C42" s="1" t="s">
        <v>88</v>
      </c>
      <c r="D42" s="7" t="s">
        <v>89</v>
      </c>
      <c r="E42" s="1">
        <v>16108</v>
      </c>
      <c r="F42" s="13" t="s">
        <v>177</v>
      </c>
      <c r="G42" s="14">
        <v>36.65</v>
      </c>
      <c r="H42" s="14">
        <f t="shared" si="1"/>
        <v>366.5</v>
      </c>
      <c r="I42" s="55">
        <v>2.58</v>
      </c>
      <c r="J42" s="15">
        <f t="shared" si="11"/>
        <v>25.8</v>
      </c>
      <c r="K42" s="22" t="s">
        <v>178</v>
      </c>
      <c r="L42" s="13" t="s">
        <v>187</v>
      </c>
      <c r="M42" s="14" t="s">
        <v>191</v>
      </c>
      <c r="N42" s="14" t="s">
        <v>191</v>
      </c>
      <c r="O42" s="14">
        <v>6.24</v>
      </c>
      <c r="P42" s="23">
        <f t="shared" si="2"/>
        <v>62.400000000000006</v>
      </c>
      <c r="Q42" s="20" t="s">
        <v>178</v>
      </c>
      <c r="R42" s="1" t="s">
        <v>193</v>
      </c>
      <c r="S42" s="1">
        <v>7.46</v>
      </c>
      <c r="T42" s="29">
        <f t="shared" si="3"/>
        <v>74.599999999999994</v>
      </c>
      <c r="U42" s="1">
        <v>4</v>
      </c>
      <c r="V42" s="29">
        <f t="shared" si="4"/>
        <v>40</v>
      </c>
      <c r="X42" s="17" t="s">
        <v>231</v>
      </c>
      <c r="Y42" s="8" t="s">
        <v>193</v>
      </c>
      <c r="Z42" s="29">
        <v>15.07</v>
      </c>
      <c r="AA42" s="31">
        <f t="shared" si="5"/>
        <v>150.69999999999999</v>
      </c>
      <c r="AB42" s="31">
        <v>5.78</v>
      </c>
      <c r="AC42" s="31">
        <f t="shared" si="6"/>
        <v>57.800000000000004</v>
      </c>
      <c r="AD42" s="8" t="s">
        <v>284</v>
      </c>
      <c r="AE42" s="1">
        <v>69164</v>
      </c>
      <c r="AF42" s="1" t="s">
        <v>315</v>
      </c>
      <c r="AG42" s="38" t="s">
        <v>275</v>
      </c>
      <c r="AH42" s="43" t="s">
        <v>367</v>
      </c>
      <c r="AI42" s="45">
        <v>9.5500000000000007</v>
      </c>
      <c r="AJ42" s="48">
        <f t="shared" si="7"/>
        <v>95.5</v>
      </c>
      <c r="AK42">
        <v>3.41</v>
      </c>
      <c r="AL42" s="48">
        <f t="shared" si="8"/>
        <v>34.1</v>
      </c>
      <c r="AM42" s="17" t="s">
        <v>368</v>
      </c>
      <c r="AN42" s="43" t="s">
        <v>177</v>
      </c>
      <c r="AO42" s="45">
        <v>38.299999999999997</v>
      </c>
      <c r="AP42" s="48">
        <f t="shared" si="9"/>
        <v>383</v>
      </c>
      <c r="AQ42">
        <v>6.63</v>
      </c>
      <c r="AR42" s="48">
        <f t="shared" si="10"/>
        <v>66.3</v>
      </c>
      <c r="AS42" s="17" t="s">
        <v>178</v>
      </c>
      <c r="AT42" s="51">
        <f t="shared" si="12"/>
        <v>2.58</v>
      </c>
    </row>
    <row r="43" spans="1:46" x14ac:dyDescent="0.3">
      <c r="A43" s="6">
        <v>40</v>
      </c>
      <c r="B43" s="6">
        <v>50</v>
      </c>
      <c r="C43" s="1" t="s">
        <v>90</v>
      </c>
      <c r="D43" s="7" t="s">
        <v>91</v>
      </c>
      <c r="E43" s="1">
        <v>97120</v>
      </c>
      <c r="F43" s="13" t="s">
        <v>182</v>
      </c>
      <c r="G43" s="14">
        <v>48.75</v>
      </c>
      <c r="H43" s="14">
        <f t="shared" si="1"/>
        <v>2437.5</v>
      </c>
      <c r="I43" s="14">
        <v>2.7</v>
      </c>
      <c r="J43" s="15">
        <f t="shared" si="11"/>
        <v>135</v>
      </c>
      <c r="K43" s="22" t="s">
        <v>178</v>
      </c>
      <c r="L43" s="13" t="s">
        <v>190</v>
      </c>
      <c r="M43" s="14" t="s">
        <v>191</v>
      </c>
      <c r="N43" s="14" t="s">
        <v>191</v>
      </c>
      <c r="O43" s="14">
        <v>1.5</v>
      </c>
      <c r="P43" s="23">
        <f t="shared" si="2"/>
        <v>75</v>
      </c>
      <c r="Q43" s="20" t="s">
        <v>178</v>
      </c>
      <c r="R43" s="1"/>
      <c r="S43" s="1"/>
      <c r="T43" s="29"/>
      <c r="U43" s="1"/>
      <c r="V43" s="29"/>
      <c r="Y43" s="32" t="s">
        <v>316</v>
      </c>
      <c r="Z43" s="33"/>
      <c r="AA43" s="31"/>
      <c r="AB43" s="34">
        <v>2.5</v>
      </c>
      <c r="AC43" s="31">
        <f t="shared" si="6"/>
        <v>125</v>
      </c>
      <c r="AD43" s="32" t="s">
        <v>284</v>
      </c>
      <c r="AE43" s="35"/>
      <c r="AF43" s="35" t="s">
        <v>317</v>
      </c>
      <c r="AG43" s="39" t="s">
        <v>275</v>
      </c>
      <c r="AH43" s="43" t="s">
        <v>370</v>
      </c>
      <c r="AI43" s="45">
        <v>2.08</v>
      </c>
      <c r="AJ43" s="48">
        <f t="shared" si="7"/>
        <v>104</v>
      </c>
      <c r="AK43" s="54">
        <v>0.95</v>
      </c>
      <c r="AL43" s="48">
        <f t="shared" si="8"/>
        <v>47.5</v>
      </c>
      <c r="AM43" s="17" t="s">
        <v>368</v>
      </c>
      <c r="AN43" s="43" t="s">
        <v>177</v>
      </c>
      <c r="AO43" s="45"/>
      <c r="AP43" s="48"/>
      <c r="AQ43"/>
      <c r="AR43" s="48"/>
      <c r="AS43" s="17" t="s">
        <v>178</v>
      </c>
      <c r="AT43" s="51">
        <f t="shared" si="12"/>
        <v>0.95</v>
      </c>
    </row>
    <row r="44" spans="1:46" x14ac:dyDescent="0.3">
      <c r="A44" s="6">
        <v>41</v>
      </c>
      <c r="B44" s="6">
        <v>12</v>
      </c>
      <c r="C44" s="1" t="s">
        <v>92</v>
      </c>
      <c r="D44" s="7" t="s">
        <v>93</v>
      </c>
      <c r="E44" s="1">
        <v>4717</v>
      </c>
      <c r="F44" s="13" t="s">
        <v>183</v>
      </c>
      <c r="G44" s="14">
        <v>62.78</v>
      </c>
      <c r="H44" s="14">
        <f t="shared" si="1"/>
        <v>753.36</v>
      </c>
      <c r="I44" s="14">
        <v>3.66</v>
      </c>
      <c r="J44" s="15">
        <f t="shared" si="11"/>
        <v>43.92</v>
      </c>
      <c r="K44" s="22" t="s">
        <v>178</v>
      </c>
      <c r="L44" s="13" t="s">
        <v>189</v>
      </c>
      <c r="M44" s="14" t="s">
        <v>191</v>
      </c>
      <c r="N44" s="14" t="s">
        <v>191</v>
      </c>
      <c r="O44" s="14">
        <v>8.92</v>
      </c>
      <c r="P44" s="23">
        <f t="shared" si="2"/>
        <v>107.03999999999999</v>
      </c>
      <c r="Q44" s="20" t="s">
        <v>178</v>
      </c>
      <c r="R44" s="1"/>
      <c r="S44" s="1"/>
      <c r="T44" s="29"/>
      <c r="U44" s="1"/>
      <c r="V44" s="29"/>
      <c r="Y44" s="32" t="s">
        <v>318</v>
      </c>
      <c r="Z44" s="33"/>
      <c r="AA44" s="31"/>
      <c r="AB44" s="34">
        <v>4.8</v>
      </c>
      <c r="AC44" s="31">
        <f t="shared" si="6"/>
        <v>57.599999999999994</v>
      </c>
      <c r="AD44" s="32" t="s">
        <v>284</v>
      </c>
      <c r="AE44" s="35"/>
      <c r="AF44" s="35" t="s">
        <v>319</v>
      </c>
      <c r="AG44" s="39" t="s">
        <v>275</v>
      </c>
      <c r="AH44" s="43" t="s">
        <v>371</v>
      </c>
      <c r="AI44" s="45">
        <v>4</v>
      </c>
      <c r="AJ44" s="48">
        <f t="shared" si="7"/>
        <v>48</v>
      </c>
      <c r="AK44" s="54">
        <v>0.85</v>
      </c>
      <c r="AL44" s="48">
        <f t="shared" si="8"/>
        <v>10.199999999999999</v>
      </c>
      <c r="AM44" s="17" t="s">
        <v>368</v>
      </c>
      <c r="AN44" s="43" t="s">
        <v>177</v>
      </c>
      <c r="AO44" s="45"/>
      <c r="AP44" s="48"/>
      <c r="AQ44"/>
      <c r="AR44" s="48"/>
      <c r="AS44" s="17" t="s">
        <v>178</v>
      </c>
      <c r="AT44" s="51">
        <f t="shared" si="12"/>
        <v>0.85</v>
      </c>
    </row>
    <row r="45" spans="1:46" x14ac:dyDescent="0.3">
      <c r="A45" s="6">
        <v>42</v>
      </c>
      <c r="B45" s="6">
        <v>60</v>
      </c>
      <c r="C45" s="1" t="s">
        <v>94</v>
      </c>
      <c r="D45" s="7" t="s">
        <v>95</v>
      </c>
      <c r="E45" s="1">
        <v>58305</v>
      </c>
      <c r="F45" s="13" t="s">
        <v>177</v>
      </c>
      <c r="G45" s="14">
        <v>41.9</v>
      </c>
      <c r="H45" s="14">
        <f t="shared" si="1"/>
        <v>2514</v>
      </c>
      <c r="I45" s="14">
        <v>2.0499999999999998</v>
      </c>
      <c r="J45" s="15">
        <f t="shared" si="11"/>
        <v>122.99999999999999</v>
      </c>
      <c r="K45" s="22" t="s">
        <v>178</v>
      </c>
      <c r="L45" s="13" t="s">
        <v>187</v>
      </c>
      <c r="M45" s="14" t="s">
        <v>191</v>
      </c>
      <c r="N45" s="14" t="s">
        <v>191</v>
      </c>
      <c r="O45" s="14">
        <v>5.9</v>
      </c>
      <c r="P45" s="23">
        <f t="shared" si="2"/>
        <v>354</v>
      </c>
      <c r="Q45" s="20" t="s">
        <v>178</v>
      </c>
      <c r="R45" s="1" t="s">
        <v>193</v>
      </c>
      <c r="S45" s="1">
        <v>16.32</v>
      </c>
      <c r="T45" s="29">
        <f t="shared" si="3"/>
        <v>979.2</v>
      </c>
      <c r="U45" s="1">
        <v>3.72</v>
      </c>
      <c r="V45" s="29">
        <f t="shared" si="4"/>
        <v>223.20000000000002</v>
      </c>
      <c r="X45" s="17" t="s">
        <v>232</v>
      </c>
      <c r="Y45" s="8" t="s">
        <v>193</v>
      </c>
      <c r="Z45" s="29">
        <v>20.239999999999998</v>
      </c>
      <c r="AA45" s="31">
        <f t="shared" si="5"/>
        <v>1214.3999999999999</v>
      </c>
      <c r="AB45" s="31">
        <v>4.28</v>
      </c>
      <c r="AC45" s="31">
        <f t="shared" si="6"/>
        <v>256.8</v>
      </c>
      <c r="AD45" s="8" t="s">
        <v>284</v>
      </c>
      <c r="AE45" s="1">
        <v>20859</v>
      </c>
      <c r="AF45" s="1" t="s">
        <v>320</v>
      </c>
      <c r="AG45" s="38" t="s">
        <v>275</v>
      </c>
      <c r="AH45" s="43" t="s">
        <v>372</v>
      </c>
      <c r="AI45" s="45">
        <v>6.83</v>
      </c>
      <c r="AJ45" s="48">
        <f t="shared" si="7"/>
        <v>409.8</v>
      </c>
      <c r="AK45" s="52">
        <v>2.1</v>
      </c>
      <c r="AL45" s="48">
        <f t="shared" si="8"/>
        <v>126</v>
      </c>
      <c r="AM45" s="17" t="s">
        <v>368</v>
      </c>
      <c r="AN45" s="43" t="s">
        <v>177</v>
      </c>
      <c r="AO45" s="45">
        <v>16.98</v>
      </c>
      <c r="AP45" s="48">
        <f t="shared" si="9"/>
        <v>1018.8000000000001</v>
      </c>
      <c r="AQ45" s="54">
        <v>1.99</v>
      </c>
      <c r="AR45" s="48">
        <f t="shared" si="10"/>
        <v>119.4</v>
      </c>
      <c r="AS45" s="17" t="s">
        <v>178</v>
      </c>
      <c r="AT45" s="51">
        <f t="shared" si="12"/>
        <v>1.99</v>
      </c>
    </row>
    <row r="46" spans="1:46" x14ac:dyDescent="0.3">
      <c r="A46" s="6">
        <v>43</v>
      </c>
      <c r="B46" s="6">
        <v>40</v>
      </c>
      <c r="C46" s="1" t="s">
        <v>96</v>
      </c>
      <c r="D46" s="7" t="s">
        <v>97</v>
      </c>
      <c r="E46" s="1">
        <v>58325</v>
      </c>
      <c r="F46" s="13" t="s">
        <v>177</v>
      </c>
      <c r="G46" s="14">
        <v>29.8</v>
      </c>
      <c r="H46" s="14">
        <f t="shared" si="1"/>
        <v>1192</v>
      </c>
      <c r="I46" s="14">
        <v>2.0499999999999998</v>
      </c>
      <c r="J46" s="15">
        <f t="shared" si="11"/>
        <v>82</v>
      </c>
      <c r="K46" s="22" t="s">
        <v>178</v>
      </c>
      <c r="L46" s="13" t="s">
        <v>187</v>
      </c>
      <c r="M46" s="14" t="s">
        <v>191</v>
      </c>
      <c r="N46" s="14" t="s">
        <v>191</v>
      </c>
      <c r="O46" s="14">
        <v>4.96</v>
      </c>
      <c r="P46" s="23">
        <f t="shared" si="2"/>
        <v>198.4</v>
      </c>
      <c r="Q46" s="20" t="s">
        <v>178</v>
      </c>
      <c r="R46" s="1" t="s">
        <v>193</v>
      </c>
      <c r="S46" s="1">
        <v>12.96</v>
      </c>
      <c r="T46" s="29">
        <f t="shared" si="3"/>
        <v>518.40000000000009</v>
      </c>
      <c r="U46" s="56">
        <v>1.69</v>
      </c>
      <c r="V46" s="29">
        <f t="shared" si="4"/>
        <v>67.599999999999994</v>
      </c>
      <c r="X46" s="17" t="s">
        <v>233</v>
      </c>
      <c r="Y46" s="8" t="s">
        <v>193</v>
      </c>
      <c r="Z46" s="29">
        <v>19.02</v>
      </c>
      <c r="AA46" s="31">
        <f t="shared" si="5"/>
        <v>760.8</v>
      </c>
      <c r="AB46" s="31">
        <v>3.68</v>
      </c>
      <c r="AC46" s="31">
        <f t="shared" si="6"/>
        <v>147.20000000000002</v>
      </c>
      <c r="AD46" s="8" t="s">
        <v>284</v>
      </c>
      <c r="AE46" s="1">
        <v>20839</v>
      </c>
      <c r="AF46" s="1" t="s">
        <v>321</v>
      </c>
      <c r="AG46" s="38" t="s">
        <v>275</v>
      </c>
      <c r="AH46" s="43" t="s">
        <v>372</v>
      </c>
      <c r="AI46" s="45">
        <v>5.23</v>
      </c>
      <c r="AJ46" s="48">
        <f t="shared" si="7"/>
        <v>209.20000000000002</v>
      </c>
      <c r="AK46" s="52">
        <v>1.7</v>
      </c>
      <c r="AL46" s="48">
        <f t="shared" si="8"/>
        <v>68</v>
      </c>
      <c r="AM46" s="17" t="s">
        <v>368</v>
      </c>
      <c r="AN46" s="43" t="s">
        <v>177</v>
      </c>
      <c r="AO46" s="45">
        <v>13.75</v>
      </c>
      <c r="AP46" s="48">
        <f t="shared" si="9"/>
        <v>550</v>
      </c>
      <c r="AQ46">
        <v>1.99</v>
      </c>
      <c r="AR46" s="48">
        <f t="shared" si="10"/>
        <v>79.599999999999994</v>
      </c>
      <c r="AS46" s="17" t="s">
        <v>178</v>
      </c>
      <c r="AT46" s="51">
        <f t="shared" si="12"/>
        <v>1.69</v>
      </c>
    </row>
    <row r="47" spans="1:46" x14ac:dyDescent="0.3">
      <c r="A47" s="6">
        <v>44</v>
      </c>
      <c r="B47" s="6">
        <v>60</v>
      </c>
      <c r="C47" s="1" t="s">
        <v>98</v>
      </c>
      <c r="D47" s="7" t="s">
        <v>99</v>
      </c>
      <c r="E47" s="1">
        <v>58321</v>
      </c>
      <c r="F47" s="13" t="s">
        <v>177</v>
      </c>
      <c r="G47" s="14">
        <v>33.36</v>
      </c>
      <c r="H47" s="14">
        <f t="shared" si="1"/>
        <v>2001.6</v>
      </c>
      <c r="I47" s="14">
        <v>2.0499999999999998</v>
      </c>
      <c r="J47" s="15">
        <f t="shared" si="11"/>
        <v>122.99999999999999</v>
      </c>
      <c r="K47" s="22" t="s">
        <v>178</v>
      </c>
      <c r="L47" s="13" t="s">
        <v>187</v>
      </c>
      <c r="M47" s="14" t="s">
        <v>191</v>
      </c>
      <c r="N47" s="14" t="s">
        <v>191</v>
      </c>
      <c r="O47" s="14">
        <v>5.9</v>
      </c>
      <c r="P47" s="23">
        <f t="shared" si="2"/>
        <v>354</v>
      </c>
      <c r="Q47" s="20" t="s">
        <v>178</v>
      </c>
      <c r="R47" s="1" t="s">
        <v>193</v>
      </c>
      <c r="S47" s="1">
        <v>17.350000000000001</v>
      </c>
      <c r="T47" s="29">
        <f t="shared" si="3"/>
        <v>1041</v>
      </c>
      <c r="U47" s="1">
        <v>5.05</v>
      </c>
      <c r="V47" s="29">
        <f t="shared" si="4"/>
        <v>303</v>
      </c>
      <c r="X47" s="17" t="s">
        <v>234</v>
      </c>
      <c r="Y47" s="8" t="s">
        <v>193</v>
      </c>
      <c r="Z47" s="29">
        <v>20.239999999999998</v>
      </c>
      <c r="AA47" s="31">
        <f t="shared" si="5"/>
        <v>1214.3999999999999</v>
      </c>
      <c r="AB47" s="31">
        <v>4.28</v>
      </c>
      <c r="AC47" s="31">
        <f t="shared" si="6"/>
        <v>256.8</v>
      </c>
      <c r="AD47" s="8" t="s">
        <v>284</v>
      </c>
      <c r="AE47" s="1">
        <v>20867</v>
      </c>
      <c r="AF47" s="1" t="s">
        <v>322</v>
      </c>
      <c r="AG47" s="38" t="s">
        <v>277</v>
      </c>
      <c r="AH47" s="43" t="s">
        <v>372</v>
      </c>
      <c r="AI47" s="45">
        <v>5.23</v>
      </c>
      <c r="AJ47" s="48">
        <f t="shared" si="7"/>
        <v>313.8</v>
      </c>
      <c r="AK47" s="53">
        <v>1.7</v>
      </c>
      <c r="AL47" s="48">
        <f t="shared" si="8"/>
        <v>102</v>
      </c>
      <c r="AM47" s="17" t="s">
        <v>368</v>
      </c>
      <c r="AN47" s="43" t="s">
        <v>177</v>
      </c>
      <c r="AO47" s="45">
        <v>14.3</v>
      </c>
      <c r="AP47" s="48">
        <f t="shared" si="9"/>
        <v>858</v>
      </c>
      <c r="AQ47">
        <v>1.99</v>
      </c>
      <c r="AR47" s="48">
        <f t="shared" si="10"/>
        <v>119.4</v>
      </c>
      <c r="AS47" s="17" t="s">
        <v>178</v>
      </c>
      <c r="AT47" s="51">
        <f t="shared" si="12"/>
        <v>1.7</v>
      </c>
    </row>
    <row r="48" spans="1:46" x14ac:dyDescent="0.3">
      <c r="A48" s="6">
        <v>45</v>
      </c>
      <c r="B48" s="6">
        <v>20</v>
      </c>
      <c r="C48" s="1" t="s">
        <v>100</v>
      </c>
      <c r="D48" s="7" t="s">
        <v>101</v>
      </c>
      <c r="E48" s="1">
        <v>58327</v>
      </c>
      <c r="F48" s="13" t="s">
        <v>177</v>
      </c>
      <c r="G48" s="14">
        <v>27.45</v>
      </c>
      <c r="H48" s="14">
        <f t="shared" si="1"/>
        <v>549</v>
      </c>
      <c r="I48" s="14">
        <v>2.0499999999999998</v>
      </c>
      <c r="J48" s="15">
        <f t="shared" si="11"/>
        <v>41</v>
      </c>
      <c r="K48" s="22" t="s">
        <v>178</v>
      </c>
      <c r="L48" s="13" t="s">
        <v>187</v>
      </c>
      <c r="M48" s="14" t="s">
        <v>191</v>
      </c>
      <c r="N48" s="14" t="s">
        <v>191</v>
      </c>
      <c r="O48" s="14">
        <v>4.96</v>
      </c>
      <c r="P48" s="23">
        <f t="shared" si="2"/>
        <v>99.2</v>
      </c>
      <c r="Q48" s="20" t="s">
        <v>178</v>
      </c>
      <c r="R48" s="1" t="s">
        <v>193</v>
      </c>
      <c r="S48" s="1">
        <v>7.15</v>
      </c>
      <c r="T48" s="29">
        <f t="shared" si="3"/>
        <v>143</v>
      </c>
      <c r="U48" s="1">
        <v>2.15</v>
      </c>
      <c r="V48" s="29">
        <f t="shared" si="4"/>
        <v>43</v>
      </c>
      <c r="X48" s="17" t="s">
        <v>235</v>
      </c>
      <c r="Y48" s="8" t="s">
        <v>193</v>
      </c>
      <c r="Z48" s="29">
        <v>19.02</v>
      </c>
      <c r="AA48" s="31">
        <f t="shared" si="5"/>
        <v>380.4</v>
      </c>
      <c r="AB48" s="31">
        <v>4.38</v>
      </c>
      <c r="AC48" s="31">
        <f t="shared" si="6"/>
        <v>87.6</v>
      </c>
      <c r="AD48" s="8" t="s">
        <v>284</v>
      </c>
      <c r="AE48" s="1">
        <v>20833</v>
      </c>
      <c r="AF48" s="1" t="s">
        <v>323</v>
      </c>
      <c r="AG48" s="38" t="s">
        <v>275</v>
      </c>
      <c r="AH48" s="43" t="s">
        <v>372</v>
      </c>
      <c r="AI48" s="45">
        <v>6.83</v>
      </c>
      <c r="AJ48" s="48">
        <f t="shared" si="7"/>
        <v>136.6</v>
      </c>
      <c r="AK48" s="52">
        <v>2.1</v>
      </c>
      <c r="AL48" s="48">
        <f t="shared" si="8"/>
        <v>42</v>
      </c>
      <c r="AM48" s="17" t="s">
        <v>368</v>
      </c>
      <c r="AN48" s="43" t="s">
        <v>177</v>
      </c>
      <c r="AO48" s="45">
        <v>12.67</v>
      </c>
      <c r="AP48" s="48">
        <f t="shared" si="9"/>
        <v>253.4</v>
      </c>
      <c r="AQ48" s="54">
        <v>1.99</v>
      </c>
      <c r="AR48" s="48">
        <f t="shared" si="10"/>
        <v>39.799999999999997</v>
      </c>
      <c r="AS48" s="17" t="s">
        <v>178</v>
      </c>
      <c r="AT48" s="51">
        <f t="shared" si="12"/>
        <v>1.99</v>
      </c>
    </row>
    <row r="49" spans="1:46" x14ac:dyDescent="0.3">
      <c r="A49" s="6">
        <v>46</v>
      </c>
      <c r="B49" s="6">
        <v>120</v>
      </c>
      <c r="C49" s="1" t="s">
        <v>102</v>
      </c>
      <c r="D49" s="7" t="s">
        <v>103</v>
      </c>
      <c r="E49" s="1">
        <v>29727</v>
      </c>
      <c r="F49" s="13" t="s">
        <v>177</v>
      </c>
      <c r="G49" s="14">
        <v>58.57</v>
      </c>
      <c r="H49" s="14">
        <f t="shared" si="1"/>
        <v>7028.4</v>
      </c>
      <c r="I49" s="14">
        <v>1.56</v>
      </c>
      <c r="J49" s="15">
        <f t="shared" si="11"/>
        <v>187.20000000000002</v>
      </c>
      <c r="K49" s="22" t="s">
        <v>178</v>
      </c>
      <c r="L49" s="13" t="s">
        <v>187</v>
      </c>
      <c r="M49" s="14" t="s">
        <v>191</v>
      </c>
      <c r="N49" s="14" t="s">
        <v>191</v>
      </c>
      <c r="O49" s="14">
        <v>4.5199999999999996</v>
      </c>
      <c r="P49" s="23">
        <f t="shared" si="2"/>
        <v>542.4</v>
      </c>
      <c r="Q49" s="20" t="s">
        <v>178</v>
      </c>
      <c r="R49" s="1" t="s">
        <v>200</v>
      </c>
      <c r="S49" s="1">
        <v>6.98</v>
      </c>
      <c r="T49" s="29">
        <f t="shared" si="3"/>
        <v>837.6</v>
      </c>
      <c r="U49" s="1">
        <v>2.76</v>
      </c>
      <c r="V49" s="29">
        <f t="shared" si="4"/>
        <v>331.2</v>
      </c>
      <c r="X49" s="17" t="s">
        <v>236</v>
      </c>
      <c r="Y49" s="8" t="s">
        <v>193</v>
      </c>
      <c r="Z49" s="29">
        <v>28.11</v>
      </c>
      <c r="AA49" s="31">
        <f t="shared" si="5"/>
        <v>3373.2</v>
      </c>
      <c r="AB49" s="31">
        <v>2.5</v>
      </c>
      <c r="AC49" s="31">
        <f t="shared" si="6"/>
        <v>300</v>
      </c>
      <c r="AD49" s="8" t="s">
        <v>273</v>
      </c>
      <c r="AE49" s="1">
        <v>86256</v>
      </c>
      <c r="AF49" s="1" t="s">
        <v>324</v>
      </c>
      <c r="AG49" s="38" t="s">
        <v>277</v>
      </c>
      <c r="AH49" s="43" t="s">
        <v>367</v>
      </c>
      <c r="AI49" s="45">
        <v>48.44</v>
      </c>
      <c r="AJ49" s="48">
        <f t="shared" si="7"/>
        <v>5812.7999999999993</v>
      </c>
      <c r="AK49">
        <v>2.25</v>
      </c>
      <c r="AL49" s="48">
        <f t="shared" si="8"/>
        <v>270</v>
      </c>
      <c r="AM49" s="17" t="s">
        <v>368</v>
      </c>
      <c r="AN49" s="43" t="s">
        <v>177</v>
      </c>
      <c r="AO49" s="45">
        <v>23.74</v>
      </c>
      <c r="AP49" s="48">
        <f t="shared" si="9"/>
        <v>2848.7999999999997</v>
      </c>
      <c r="AQ49" s="54">
        <v>1.53</v>
      </c>
      <c r="AR49" s="48">
        <f t="shared" si="10"/>
        <v>183.6</v>
      </c>
      <c r="AS49" s="17" t="s">
        <v>178</v>
      </c>
      <c r="AT49" s="51">
        <f t="shared" si="12"/>
        <v>1.53</v>
      </c>
    </row>
    <row r="50" spans="1:46" x14ac:dyDescent="0.3">
      <c r="A50" s="6">
        <v>47</v>
      </c>
      <c r="B50" s="6">
        <v>540</v>
      </c>
      <c r="C50" s="1" t="s">
        <v>104</v>
      </c>
      <c r="D50" s="7" t="s">
        <v>105</v>
      </c>
      <c r="E50" s="1">
        <v>29376</v>
      </c>
      <c r="F50" s="13" t="s">
        <v>177</v>
      </c>
      <c r="G50" s="14">
        <v>54.48</v>
      </c>
      <c r="H50" s="14">
        <f t="shared" si="1"/>
        <v>29419.199999999997</v>
      </c>
      <c r="I50" s="14">
        <v>1.82</v>
      </c>
      <c r="J50" s="15">
        <f t="shared" si="11"/>
        <v>982.80000000000007</v>
      </c>
      <c r="K50" s="22" t="s">
        <v>178</v>
      </c>
      <c r="L50" s="13" t="s">
        <v>187</v>
      </c>
      <c r="M50" s="14" t="s">
        <v>191</v>
      </c>
      <c r="N50" s="14" t="s">
        <v>191</v>
      </c>
      <c r="O50" s="14">
        <v>4.5199999999999996</v>
      </c>
      <c r="P50" s="23">
        <f t="shared" si="2"/>
        <v>2440.7999999999997</v>
      </c>
      <c r="Q50" s="20" t="s">
        <v>178</v>
      </c>
      <c r="R50" s="1" t="s">
        <v>200</v>
      </c>
      <c r="S50" s="1">
        <v>6.98</v>
      </c>
      <c r="T50" s="29">
        <f t="shared" si="3"/>
        <v>3769.2000000000003</v>
      </c>
      <c r="U50" s="1">
        <v>2.76</v>
      </c>
      <c r="V50" s="29">
        <f t="shared" si="4"/>
        <v>1490.3999999999999</v>
      </c>
      <c r="X50" s="17" t="s">
        <v>236</v>
      </c>
      <c r="Y50" s="8" t="s">
        <v>193</v>
      </c>
      <c r="Z50" s="29">
        <v>28.11</v>
      </c>
      <c r="AA50" s="31">
        <f t="shared" si="5"/>
        <v>15179.4</v>
      </c>
      <c r="AB50" s="31">
        <v>2.4500000000000002</v>
      </c>
      <c r="AC50" s="31">
        <f t="shared" si="6"/>
        <v>1323</v>
      </c>
      <c r="AD50" s="8" t="s">
        <v>273</v>
      </c>
      <c r="AE50" s="1">
        <v>86256</v>
      </c>
      <c r="AF50" s="1" t="s">
        <v>324</v>
      </c>
      <c r="AG50" s="38" t="s">
        <v>277</v>
      </c>
      <c r="AH50" s="43" t="s">
        <v>367</v>
      </c>
      <c r="AI50" s="45">
        <v>48.44</v>
      </c>
      <c r="AJ50" s="48">
        <f t="shared" si="7"/>
        <v>26157.599999999999</v>
      </c>
      <c r="AK50">
        <v>2.25</v>
      </c>
      <c r="AL50" s="48">
        <f t="shared" si="8"/>
        <v>1215</v>
      </c>
      <c r="AM50" s="17" t="s">
        <v>368</v>
      </c>
      <c r="AN50" s="43" t="s">
        <v>177</v>
      </c>
      <c r="AO50" s="45">
        <v>22.08</v>
      </c>
      <c r="AP50" s="48">
        <f t="shared" si="9"/>
        <v>11923.199999999999</v>
      </c>
      <c r="AQ50" s="54">
        <v>1.79</v>
      </c>
      <c r="AR50" s="48">
        <f t="shared" si="10"/>
        <v>966.6</v>
      </c>
      <c r="AS50" s="17" t="s">
        <v>178</v>
      </c>
      <c r="AT50" s="51">
        <f t="shared" si="12"/>
        <v>1.79</v>
      </c>
    </row>
    <row r="51" spans="1:46" x14ac:dyDescent="0.3">
      <c r="A51" s="6">
        <v>48</v>
      </c>
      <c r="B51" s="6">
        <v>120</v>
      </c>
      <c r="C51" s="1" t="s">
        <v>106</v>
      </c>
      <c r="D51" s="7" t="s">
        <v>107</v>
      </c>
      <c r="E51" s="1">
        <v>20616</v>
      </c>
      <c r="F51" s="13" t="s">
        <v>177</v>
      </c>
      <c r="G51" s="14">
        <v>17.68</v>
      </c>
      <c r="H51" s="14">
        <f t="shared" si="1"/>
        <v>2121.6</v>
      </c>
      <c r="I51" s="14">
        <v>2.3199999999999998</v>
      </c>
      <c r="J51" s="15">
        <f t="shared" si="11"/>
        <v>278.39999999999998</v>
      </c>
      <c r="K51" s="22" t="s">
        <v>178</v>
      </c>
      <c r="L51" s="13" t="s">
        <v>187</v>
      </c>
      <c r="M51" s="14" t="s">
        <v>191</v>
      </c>
      <c r="N51" s="14" t="s">
        <v>191</v>
      </c>
      <c r="O51" s="55">
        <v>1.18</v>
      </c>
      <c r="P51" s="23">
        <f t="shared" si="2"/>
        <v>141.6</v>
      </c>
      <c r="Q51" s="20" t="s">
        <v>178</v>
      </c>
      <c r="R51" s="1" t="s">
        <v>193</v>
      </c>
      <c r="S51" s="1">
        <v>9.66</v>
      </c>
      <c r="T51" s="29">
        <f t="shared" si="3"/>
        <v>1159.2</v>
      </c>
      <c r="U51" s="1">
        <v>1.37</v>
      </c>
      <c r="V51" s="29">
        <f t="shared" si="4"/>
        <v>164.4</v>
      </c>
      <c r="X51" s="17" t="s">
        <v>237</v>
      </c>
      <c r="Y51" s="32" t="s">
        <v>177</v>
      </c>
      <c r="Z51" s="33">
        <v>10.01</v>
      </c>
      <c r="AA51" s="31">
        <f t="shared" si="5"/>
        <v>1201.2</v>
      </c>
      <c r="AB51" s="34">
        <v>3.75</v>
      </c>
      <c r="AC51" s="31">
        <f t="shared" si="6"/>
        <v>450</v>
      </c>
      <c r="AD51" s="32" t="s">
        <v>284</v>
      </c>
      <c r="AE51" s="35"/>
      <c r="AF51" s="35" t="s">
        <v>325</v>
      </c>
      <c r="AG51" s="39" t="s">
        <v>275</v>
      </c>
      <c r="AH51" s="43" t="s">
        <v>367</v>
      </c>
      <c r="AI51" s="45">
        <v>21.25</v>
      </c>
      <c r="AJ51" s="48">
        <f t="shared" si="7"/>
        <v>2550</v>
      </c>
      <c r="AK51">
        <v>1.93</v>
      </c>
      <c r="AL51" s="48">
        <f t="shared" si="8"/>
        <v>231.6</v>
      </c>
      <c r="AM51" s="17" t="s">
        <v>366</v>
      </c>
      <c r="AN51" s="43" t="s">
        <v>177</v>
      </c>
      <c r="AO51" s="45"/>
      <c r="AP51" s="48"/>
      <c r="AQ51"/>
      <c r="AR51" s="48"/>
      <c r="AS51" s="17" t="s">
        <v>178</v>
      </c>
      <c r="AT51" s="51">
        <f t="shared" si="12"/>
        <v>1.18</v>
      </c>
    </row>
    <row r="52" spans="1:46" x14ac:dyDescent="0.3">
      <c r="A52" s="6">
        <v>49</v>
      </c>
      <c r="B52" s="6">
        <v>240</v>
      </c>
      <c r="C52" s="1" t="s">
        <v>108</v>
      </c>
      <c r="D52" s="7" t="s">
        <v>109</v>
      </c>
      <c r="E52" s="1">
        <v>97149</v>
      </c>
      <c r="F52" s="13" t="s">
        <v>177</v>
      </c>
      <c r="G52" s="14">
        <v>16.14</v>
      </c>
      <c r="H52" s="14">
        <f t="shared" si="1"/>
        <v>3873.6000000000004</v>
      </c>
      <c r="I52" s="14">
        <v>1.6</v>
      </c>
      <c r="J52" s="15">
        <f t="shared" si="11"/>
        <v>384</v>
      </c>
      <c r="K52" s="22" t="s">
        <v>178</v>
      </c>
      <c r="L52" s="13" t="s">
        <v>187</v>
      </c>
      <c r="M52" s="14" t="s">
        <v>191</v>
      </c>
      <c r="N52" s="14" t="s">
        <v>191</v>
      </c>
      <c r="O52" s="14">
        <v>3.92</v>
      </c>
      <c r="P52" s="23">
        <f t="shared" si="2"/>
        <v>940.8</v>
      </c>
      <c r="Q52" s="20" t="s">
        <v>178</v>
      </c>
      <c r="R52" s="1" t="s">
        <v>193</v>
      </c>
      <c r="S52" s="1">
        <v>7.72</v>
      </c>
      <c r="T52" s="29">
        <f t="shared" si="3"/>
        <v>1852.8</v>
      </c>
      <c r="U52" s="58">
        <v>1.2</v>
      </c>
      <c r="V52" s="29">
        <f t="shared" si="4"/>
        <v>288</v>
      </c>
      <c r="X52" s="17" t="s">
        <v>238</v>
      </c>
      <c r="Y52" s="8" t="s">
        <v>193</v>
      </c>
      <c r="Z52" s="29">
        <v>8.2200000000000006</v>
      </c>
      <c r="AA52" s="31">
        <f t="shared" si="5"/>
        <v>1972.8000000000002</v>
      </c>
      <c r="AB52" s="31">
        <v>1.95</v>
      </c>
      <c r="AC52" s="31">
        <f t="shared" si="6"/>
        <v>468</v>
      </c>
      <c r="AD52" s="8" t="s">
        <v>284</v>
      </c>
      <c r="AE52" s="1">
        <v>10142</v>
      </c>
      <c r="AF52" s="1" t="s">
        <v>326</v>
      </c>
      <c r="AG52" s="38" t="s">
        <v>277</v>
      </c>
      <c r="AH52" s="43" t="s">
        <v>367</v>
      </c>
      <c r="AI52" s="45">
        <v>17.420000000000002</v>
      </c>
      <c r="AJ52" s="48">
        <f t="shared" si="7"/>
        <v>4180.8</v>
      </c>
      <c r="AK52">
        <v>2.36</v>
      </c>
      <c r="AL52" s="48">
        <f t="shared" si="8"/>
        <v>566.4</v>
      </c>
      <c r="AM52" s="17" t="s">
        <v>368</v>
      </c>
      <c r="AN52" s="43" t="s">
        <v>177</v>
      </c>
      <c r="AO52" s="45">
        <v>6.92</v>
      </c>
      <c r="AP52" s="48">
        <f t="shared" si="9"/>
        <v>1660.8</v>
      </c>
      <c r="AQ52">
        <v>1.58</v>
      </c>
      <c r="AR52" s="48">
        <f t="shared" si="10"/>
        <v>379.20000000000005</v>
      </c>
      <c r="AS52" s="17" t="s">
        <v>178</v>
      </c>
      <c r="AT52" s="51">
        <f t="shared" si="12"/>
        <v>1.2</v>
      </c>
    </row>
    <row r="53" spans="1:46" x14ac:dyDescent="0.3">
      <c r="A53" s="6">
        <v>50</v>
      </c>
      <c r="B53" s="6">
        <v>1350</v>
      </c>
      <c r="C53" s="1" t="s">
        <v>110</v>
      </c>
      <c r="D53" s="7" t="s">
        <v>111</v>
      </c>
      <c r="E53" s="1">
        <v>21769</v>
      </c>
      <c r="F53" s="13" t="s">
        <v>177</v>
      </c>
      <c r="G53" s="14">
        <v>18.829999999999998</v>
      </c>
      <c r="H53" s="14">
        <f t="shared" si="1"/>
        <v>25420.499999999996</v>
      </c>
      <c r="I53" s="14">
        <v>1.8</v>
      </c>
      <c r="J53" s="15">
        <f t="shared" si="11"/>
        <v>2430</v>
      </c>
      <c r="K53" s="22" t="s">
        <v>178</v>
      </c>
      <c r="L53" s="13" t="s">
        <v>187</v>
      </c>
      <c r="M53" s="14" t="s">
        <v>191</v>
      </c>
      <c r="N53" s="14" t="s">
        <v>191</v>
      </c>
      <c r="O53" s="14">
        <v>2.17</v>
      </c>
      <c r="P53" s="23">
        <f t="shared" si="2"/>
        <v>2929.5</v>
      </c>
      <c r="Q53" s="20" t="s">
        <v>178</v>
      </c>
      <c r="R53" s="1" t="s">
        <v>193</v>
      </c>
      <c r="S53" s="1">
        <v>8.82</v>
      </c>
      <c r="T53" s="29">
        <f t="shared" si="3"/>
        <v>11907</v>
      </c>
      <c r="U53" s="1">
        <v>2.37</v>
      </c>
      <c r="V53" s="29">
        <f t="shared" si="4"/>
        <v>3199.5</v>
      </c>
      <c r="X53" s="17" t="s">
        <v>239</v>
      </c>
      <c r="Y53" s="8" t="s">
        <v>193</v>
      </c>
      <c r="Z53" s="29">
        <v>11.84</v>
      </c>
      <c r="AA53" s="31">
        <f t="shared" si="5"/>
        <v>15984</v>
      </c>
      <c r="AB53" s="31">
        <v>2.25</v>
      </c>
      <c r="AC53" s="31">
        <f t="shared" si="6"/>
        <v>3037.5</v>
      </c>
      <c r="AD53" s="8" t="s">
        <v>273</v>
      </c>
      <c r="AE53" s="1">
        <v>45743</v>
      </c>
      <c r="AF53" s="1" t="s">
        <v>327</v>
      </c>
      <c r="AG53" s="38" t="s">
        <v>275</v>
      </c>
      <c r="AH53" s="43" t="s">
        <v>367</v>
      </c>
      <c r="AI53" s="45">
        <v>23.47</v>
      </c>
      <c r="AJ53" s="48">
        <f t="shared" si="7"/>
        <v>31684.5</v>
      </c>
      <c r="AK53">
        <v>2.0499999999999998</v>
      </c>
      <c r="AL53" s="48">
        <f t="shared" si="8"/>
        <v>2767.4999999999995</v>
      </c>
      <c r="AM53" s="17" t="s">
        <v>366</v>
      </c>
      <c r="AN53" s="43" t="s">
        <v>177</v>
      </c>
      <c r="AO53" s="45">
        <v>8.69</v>
      </c>
      <c r="AP53" s="48">
        <f t="shared" si="9"/>
        <v>11731.5</v>
      </c>
      <c r="AQ53" s="54">
        <v>1.79</v>
      </c>
      <c r="AR53" s="48">
        <f t="shared" si="10"/>
        <v>2416.5</v>
      </c>
      <c r="AS53" s="17" t="s">
        <v>178</v>
      </c>
      <c r="AT53" s="51">
        <f t="shared" si="12"/>
        <v>1.79</v>
      </c>
    </row>
    <row r="54" spans="1:46" x14ac:dyDescent="0.3">
      <c r="A54" s="6">
        <v>51</v>
      </c>
      <c r="B54" s="6">
        <v>280</v>
      </c>
      <c r="C54" s="1" t="s">
        <v>112</v>
      </c>
      <c r="D54" s="7" t="s">
        <v>113</v>
      </c>
      <c r="E54" s="1">
        <v>20901</v>
      </c>
      <c r="F54" s="13" t="s">
        <v>177</v>
      </c>
      <c r="G54" s="14">
        <v>29.31</v>
      </c>
      <c r="H54" s="14">
        <f t="shared" si="1"/>
        <v>8206.7999999999993</v>
      </c>
      <c r="I54" s="14">
        <v>2.4</v>
      </c>
      <c r="J54" s="15">
        <f t="shared" si="11"/>
        <v>672</v>
      </c>
      <c r="K54" s="22" t="s">
        <v>178</v>
      </c>
      <c r="L54" s="13" t="s">
        <v>187</v>
      </c>
      <c r="M54" s="14" t="s">
        <v>191</v>
      </c>
      <c r="N54" s="14" t="s">
        <v>191</v>
      </c>
      <c r="O54" s="14">
        <v>3.86</v>
      </c>
      <c r="P54" s="23">
        <f t="shared" si="2"/>
        <v>1080.8</v>
      </c>
      <c r="Q54" s="20" t="s">
        <v>178</v>
      </c>
      <c r="R54" s="1" t="s">
        <v>193</v>
      </c>
      <c r="S54" s="1">
        <v>22.32</v>
      </c>
      <c r="T54" s="29">
        <f t="shared" si="3"/>
        <v>6249.6</v>
      </c>
      <c r="U54" s="57">
        <v>5</v>
      </c>
      <c r="V54" s="29">
        <f t="shared" si="4"/>
        <v>1400</v>
      </c>
      <c r="X54" s="17" t="s">
        <v>240</v>
      </c>
      <c r="Y54" s="8" t="s">
        <v>193</v>
      </c>
      <c r="Z54" s="29">
        <v>11.9</v>
      </c>
      <c r="AA54" s="31">
        <f t="shared" si="5"/>
        <v>3332</v>
      </c>
      <c r="AB54" s="31">
        <v>4.7</v>
      </c>
      <c r="AC54" s="31">
        <f t="shared" si="6"/>
        <v>1316</v>
      </c>
      <c r="AD54" s="8" t="s">
        <v>273</v>
      </c>
      <c r="AE54" s="1">
        <v>46705</v>
      </c>
      <c r="AF54" s="1" t="s">
        <v>328</v>
      </c>
      <c r="AG54" s="38" t="s">
        <v>277</v>
      </c>
      <c r="AH54" s="43" t="s">
        <v>367</v>
      </c>
      <c r="AI54" s="45">
        <v>21.99</v>
      </c>
      <c r="AJ54" s="48">
        <f t="shared" si="7"/>
        <v>6157.2</v>
      </c>
      <c r="AK54">
        <v>4.66</v>
      </c>
      <c r="AL54" s="48">
        <f t="shared" si="8"/>
        <v>1304.8</v>
      </c>
      <c r="AM54" s="17" t="s">
        <v>366</v>
      </c>
      <c r="AN54" s="43" t="s">
        <v>177</v>
      </c>
      <c r="AO54" s="45">
        <v>11.88</v>
      </c>
      <c r="AP54" s="48">
        <f t="shared" si="9"/>
        <v>3326.4</v>
      </c>
      <c r="AQ54" s="54">
        <v>2.35</v>
      </c>
      <c r="AR54" s="48">
        <f t="shared" si="10"/>
        <v>658</v>
      </c>
      <c r="AS54" s="17" t="s">
        <v>178</v>
      </c>
      <c r="AT54" s="51">
        <f t="shared" si="12"/>
        <v>2.35</v>
      </c>
    </row>
    <row r="55" spans="1:46" x14ac:dyDescent="0.3">
      <c r="A55" s="6">
        <v>52</v>
      </c>
      <c r="B55" s="6">
        <v>30</v>
      </c>
      <c r="C55" s="1" t="s">
        <v>114</v>
      </c>
      <c r="D55" s="7" t="s">
        <v>115</v>
      </c>
      <c r="E55" s="1">
        <v>22078</v>
      </c>
      <c r="F55" s="13" t="s">
        <v>177</v>
      </c>
      <c r="G55" s="14">
        <v>15.13</v>
      </c>
      <c r="H55" s="14">
        <f t="shared" si="1"/>
        <v>453.90000000000003</v>
      </c>
      <c r="I55" s="14">
        <v>1.58</v>
      </c>
      <c r="J55" s="15">
        <f t="shared" si="11"/>
        <v>47.400000000000006</v>
      </c>
      <c r="K55" s="22" t="s">
        <v>178</v>
      </c>
      <c r="L55" s="13" t="s">
        <v>187</v>
      </c>
      <c r="M55" s="14" t="s">
        <v>191</v>
      </c>
      <c r="N55" s="14" t="s">
        <v>191</v>
      </c>
      <c r="O55" s="55">
        <v>1.4</v>
      </c>
      <c r="P55" s="23">
        <f t="shared" si="2"/>
        <v>42</v>
      </c>
      <c r="Q55" s="20" t="s">
        <v>178</v>
      </c>
      <c r="R55" s="1" t="s">
        <v>193</v>
      </c>
      <c r="S55" s="1">
        <v>12.92</v>
      </c>
      <c r="T55" s="29">
        <f t="shared" si="3"/>
        <v>387.6</v>
      </c>
      <c r="U55" s="1">
        <v>1.45</v>
      </c>
      <c r="V55" s="29">
        <f t="shared" si="4"/>
        <v>43.5</v>
      </c>
      <c r="X55" s="17" t="s">
        <v>241</v>
      </c>
      <c r="Y55" s="8" t="s">
        <v>193</v>
      </c>
      <c r="Z55" s="29">
        <v>8.86</v>
      </c>
      <c r="AA55" s="31">
        <f t="shared" si="5"/>
        <v>265.79999999999995</v>
      </c>
      <c r="AB55" s="31">
        <v>1.92</v>
      </c>
      <c r="AC55" s="31">
        <f t="shared" si="6"/>
        <v>57.599999999999994</v>
      </c>
      <c r="AD55" s="8" t="s">
        <v>284</v>
      </c>
      <c r="AE55" s="1">
        <v>80045</v>
      </c>
      <c r="AF55" s="1" t="s">
        <v>329</v>
      </c>
      <c r="AG55" s="38" t="s">
        <v>277</v>
      </c>
      <c r="AH55" s="43" t="s">
        <v>367</v>
      </c>
      <c r="AI55" s="45">
        <v>14.39</v>
      </c>
      <c r="AJ55" s="48">
        <f t="shared" si="7"/>
        <v>431.70000000000005</v>
      </c>
      <c r="AK55">
        <v>1.85</v>
      </c>
      <c r="AL55" s="48">
        <f t="shared" si="8"/>
        <v>55.5</v>
      </c>
      <c r="AM55" s="17" t="s">
        <v>366</v>
      </c>
      <c r="AN55" s="43" t="s">
        <v>177</v>
      </c>
      <c r="AO55" s="45">
        <v>6.98</v>
      </c>
      <c r="AP55" s="48">
        <f t="shared" si="9"/>
        <v>209.4</v>
      </c>
      <c r="AQ55">
        <v>1.58</v>
      </c>
      <c r="AR55" s="48">
        <f t="shared" si="10"/>
        <v>47.400000000000006</v>
      </c>
      <c r="AS55" s="17" t="s">
        <v>178</v>
      </c>
      <c r="AT55" s="51">
        <f t="shared" si="12"/>
        <v>1.4</v>
      </c>
    </row>
    <row r="56" spans="1:46" x14ac:dyDescent="0.3">
      <c r="A56" s="6">
        <v>53</v>
      </c>
      <c r="B56" s="6">
        <v>15</v>
      </c>
      <c r="C56" s="1" t="s">
        <v>116</v>
      </c>
      <c r="D56" s="7" t="s">
        <v>117</v>
      </c>
      <c r="E56" s="1">
        <v>25134</v>
      </c>
      <c r="F56" s="13" t="s">
        <v>177</v>
      </c>
      <c r="G56" s="14">
        <v>40.36</v>
      </c>
      <c r="H56" s="14">
        <f t="shared" si="1"/>
        <v>605.4</v>
      </c>
      <c r="I56" s="14">
        <v>2.41</v>
      </c>
      <c r="J56" s="15">
        <f t="shared" si="11"/>
        <v>36.150000000000006</v>
      </c>
      <c r="K56" s="22" t="s">
        <v>178</v>
      </c>
      <c r="L56" s="13" t="s">
        <v>187</v>
      </c>
      <c r="M56" s="14" t="s">
        <v>191</v>
      </c>
      <c r="N56" s="14" t="s">
        <v>191</v>
      </c>
      <c r="O56" s="14">
        <v>4.05</v>
      </c>
      <c r="P56" s="23">
        <f t="shared" si="2"/>
        <v>60.75</v>
      </c>
      <c r="Q56" s="20" t="s">
        <v>178</v>
      </c>
      <c r="R56" s="1" t="s">
        <v>193</v>
      </c>
      <c r="S56" s="1">
        <v>17.760000000000002</v>
      </c>
      <c r="T56" s="29">
        <f t="shared" si="3"/>
        <v>266.40000000000003</v>
      </c>
      <c r="U56" s="1">
        <v>3.99</v>
      </c>
      <c r="V56" s="29">
        <f t="shared" si="4"/>
        <v>59.85</v>
      </c>
      <c r="X56" s="17" t="s">
        <v>242</v>
      </c>
      <c r="Y56" s="8" t="s">
        <v>193</v>
      </c>
      <c r="Z56" s="29">
        <v>25.18</v>
      </c>
      <c r="AA56" s="31">
        <f t="shared" si="5"/>
        <v>377.7</v>
      </c>
      <c r="AB56" s="31">
        <v>4.55</v>
      </c>
      <c r="AC56" s="31">
        <f t="shared" si="6"/>
        <v>68.25</v>
      </c>
      <c r="AD56" s="8" t="s">
        <v>284</v>
      </c>
      <c r="AE56" s="1">
        <v>11918</v>
      </c>
      <c r="AF56" s="1" t="s">
        <v>330</v>
      </c>
      <c r="AG56" s="38" t="s">
        <v>277</v>
      </c>
      <c r="AH56" s="43" t="s">
        <v>367</v>
      </c>
      <c r="AI56" s="45">
        <v>33.4</v>
      </c>
      <c r="AJ56" s="48">
        <f t="shared" si="7"/>
        <v>501</v>
      </c>
      <c r="AK56">
        <v>3.61</v>
      </c>
      <c r="AL56" s="48">
        <f t="shared" si="8"/>
        <v>54.15</v>
      </c>
      <c r="AM56" s="17" t="s">
        <v>366</v>
      </c>
      <c r="AN56" s="43" t="s">
        <v>177</v>
      </c>
      <c r="AO56" s="45">
        <v>18.63</v>
      </c>
      <c r="AP56" s="48">
        <f t="shared" si="9"/>
        <v>279.45</v>
      </c>
      <c r="AQ56" s="53">
        <v>2.4</v>
      </c>
      <c r="AR56" s="48">
        <f t="shared" si="10"/>
        <v>36</v>
      </c>
      <c r="AS56" s="17" t="s">
        <v>178</v>
      </c>
      <c r="AT56" s="51">
        <f t="shared" si="12"/>
        <v>2.4</v>
      </c>
    </row>
    <row r="57" spans="1:46" x14ac:dyDescent="0.3">
      <c r="A57" s="6">
        <v>54</v>
      </c>
      <c r="B57" s="6">
        <v>15</v>
      </c>
      <c r="C57" s="1" t="s">
        <v>118</v>
      </c>
      <c r="D57" s="7" t="s">
        <v>119</v>
      </c>
      <c r="E57" s="1">
        <v>29478</v>
      </c>
      <c r="F57" s="13" t="s">
        <v>177</v>
      </c>
      <c r="G57" s="14">
        <v>52.12</v>
      </c>
      <c r="H57" s="14">
        <f t="shared" si="1"/>
        <v>781.8</v>
      </c>
      <c r="I57" s="14">
        <v>3.71</v>
      </c>
      <c r="J57" s="15">
        <f t="shared" si="11"/>
        <v>55.65</v>
      </c>
      <c r="K57" s="22" t="s">
        <v>178</v>
      </c>
      <c r="L57" s="13" t="s">
        <v>187</v>
      </c>
      <c r="M57" s="14" t="s">
        <v>191</v>
      </c>
      <c r="N57" s="14" t="s">
        <v>191</v>
      </c>
      <c r="O57" s="14">
        <v>8.73</v>
      </c>
      <c r="P57" s="23">
        <f t="shared" si="2"/>
        <v>130.95000000000002</v>
      </c>
      <c r="Q57" s="20" t="s">
        <v>178</v>
      </c>
      <c r="R57" s="1" t="s">
        <v>193</v>
      </c>
      <c r="S57" s="1">
        <v>24.59</v>
      </c>
      <c r="T57" s="29">
        <f t="shared" si="3"/>
        <v>368.85</v>
      </c>
      <c r="U57" s="1">
        <v>10.49</v>
      </c>
      <c r="V57" s="29">
        <f t="shared" si="4"/>
        <v>157.35</v>
      </c>
      <c r="X57" s="17" t="s">
        <v>243</v>
      </c>
      <c r="Y57" s="8" t="s">
        <v>193</v>
      </c>
      <c r="Z57" s="29">
        <v>43.45</v>
      </c>
      <c r="AA57" s="31">
        <f t="shared" si="5"/>
        <v>651.75</v>
      </c>
      <c r="AB57" s="31">
        <v>5.15</v>
      </c>
      <c r="AC57" s="31">
        <f t="shared" si="6"/>
        <v>77.25</v>
      </c>
      <c r="AD57" s="8" t="s">
        <v>273</v>
      </c>
      <c r="AE57" s="1">
        <v>66858</v>
      </c>
      <c r="AF57" s="1" t="s">
        <v>331</v>
      </c>
      <c r="AG57" s="38" t="s">
        <v>277</v>
      </c>
      <c r="AH57" s="43" t="s">
        <v>367</v>
      </c>
      <c r="AI57" s="45">
        <v>31.86</v>
      </c>
      <c r="AJ57" s="48">
        <f t="shared" si="7"/>
        <v>477.9</v>
      </c>
      <c r="AK57" s="52">
        <v>4</v>
      </c>
      <c r="AL57" s="48">
        <f t="shared" si="8"/>
        <v>60</v>
      </c>
      <c r="AM57" s="17" t="s">
        <v>366</v>
      </c>
      <c r="AN57" s="43" t="s">
        <v>177</v>
      </c>
      <c r="AO57" s="45">
        <v>21.13</v>
      </c>
      <c r="AP57" s="48">
        <f t="shared" si="9"/>
        <v>316.95</v>
      </c>
      <c r="AQ57" s="54">
        <v>3.67</v>
      </c>
      <c r="AR57" s="48">
        <f t="shared" si="10"/>
        <v>55.05</v>
      </c>
      <c r="AS57" s="17" t="s">
        <v>178</v>
      </c>
      <c r="AT57" s="51">
        <f t="shared" si="12"/>
        <v>3.67</v>
      </c>
    </row>
    <row r="58" spans="1:46" x14ac:dyDescent="0.3">
      <c r="A58" s="6">
        <v>55</v>
      </c>
      <c r="B58" s="6">
        <v>96</v>
      </c>
      <c r="C58" s="1" t="s">
        <v>120</v>
      </c>
      <c r="D58" s="7" t="s">
        <v>121</v>
      </c>
      <c r="E58" s="1">
        <v>22051</v>
      </c>
      <c r="F58" s="13" t="s">
        <v>177</v>
      </c>
      <c r="G58" s="14">
        <v>41.78</v>
      </c>
      <c r="H58" s="14">
        <f t="shared" si="1"/>
        <v>4010.88</v>
      </c>
      <c r="I58" s="14">
        <v>3.86</v>
      </c>
      <c r="J58" s="15">
        <f t="shared" si="11"/>
        <v>370.56</v>
      </c>
      <c r="K58" s="22" t="s">
        <v>178</v>
      </c>
      <c r="L58" s="13" t="s">
        <v>187</v>
      </c>
      <c r="M58" s="14" t="s">
        <v>191</v>
      </c>
      <c r="N58" s="14" t="s">
        <v>191</v>
      </c>
      <c r="O58" s="14">
        <v>7.11</v>
      </c>
      <c r="P58" s="23">
        <f t="shared" si="2"/>
        <v>682.56000000000006</v>
      </c>
      <c r="Q58" s="20" t="s">
        <v>178</v>
      </c>
      <c r="R58" s="1" t="s">
        <v>193</v>
      </c>
      <c r="S58" s="1">
        <v>30.75</v>
      </c>
      <c r="T58" s="29">
        <f t="shared" si="3"/>
        <v>2952</v>
      </c>
      <c r="U58" s="1">
        <v>7.39</v>
      </c>
      <c r="V58" s="29">
        <f t="shared" si="4"/>
        <v>709.43999999999994</v>
      </c>
      <c r="X58" s="17" t="s">
        <v>244</v>
      </c>
      <c r="Y58" s="8" t="s">
        <v>193</v>
      </c>
      <c r="Z58" s="29">
        <v>24.38</v>
      </c>
      <c r="AA58" s="31">
        <f t="shared" si="5"/>
        <v>2340.48</v>
      </c>
      <c r="AB58" s="31">
        <v>6.22</v>
      </c>
      <c r="AC58" s="31">
        <f t="shared" si="6"/>
        <v>597.12</v>
      </c>
      <c r="AD58" s="8" t="s">
        <v>273</v>
      </c>
      <c r="AE58" s="1">
        <v>28149</v>
      </c>
      <c r="AF58" s="1" t="s">
        <v>332</v>
      </c>
      <c r="AG58" s="38" t="s">
        <v>275</v>
      </c>
      <c r="AH58" s="43" t="s">
        <v>367</v>
      </c>
      <c r="AI58" s="45">
        <v>40.46</v>
      </c>
      <c r="AJ58" s="48">
        <f t="shared" si="7"/>
        <v>3884.16</v>
      </c>
      <c r="AK58" s="52">
        <v>5.8</v>
      </c>
      <c r="AL58" s="48">
        <f t="shared" si="8"/>
        <v>556.79999999999995</v>
      </c>
      <c r="AM58" s="17" t="s">
        <v>366</v>
      </c>
      <c r="AN58" s="43" t="s">
        <v>177</v>
      </c>
      <c r="AO58" s="45">
        <v>19.28</v>
      </c>
      <c r="AP58" s="48">
        <f t="shared" si="9"/>
        <v>1850.88</v>
      </c>
      <c r="AQ58" s="54">
        <v>3.83</v>
      </c>
      <c r="AR58" s="48">
        <f t="shared" si="10"/>
        <v>367.68</v>
      </c>
      <c r="AS58" s="17" t="s">
        <v>178</v>
      </c>
      <c r="AT58" s="51">
        <f t="shared" si="12"/>
        <v>3.83</v>
      </c>
    </row>
    <row r="59" spans="1:46" x14ac:dyDescent="0.3">
      <c r="A59" s="6">
        <v>56</v>
      </c>
      <c r="B59" s="6">
        <v>12</v>
      </c>
      <c r="C59" s="1" t="s">
        <v>122</v>
      </c>
      <c r="D59" s="7" t="s">
        <v>123</v>
      </c>
      <c r="E59" s="1">
        <v>24004</v>
      </c>
      <c r="F59" s="13" t="s">
        <v>177</v>
      </c>
      <c r="G59" s="14">
        <v>54.32</v>
      </c>
      <c r="H59" s="14">
        <f t="shared" si="1"/>
        <v>651.84</v>
      </c>
      <c r="I59" s="14">
        <v>3.35</v>
      </c>
      <c r="J59" s="15">
        <f t="shared" si="11"/>
        <v>40.200000000000003</v>
      </c>
      <c r="K59" s="22" t="s">
        <v>178</v>
      </c>
      <c r="L59" s="13" t="s">
        <v>187</v>
      </c>
      <c r="M59" s="14" t="s">
        <v>191</v>
      </c>
      <c r="N59" s="14" t="s">
        <v>191</v>
      </c>
      <c r="O59" s="14">
        <v>7.95</v>
      </c>
      <c r="P59" s="23">
        <f t="shared" si="2"/>
        <v>95.4</v>
      </c>
      <c r="Q59" s="20" t="s">
        <v>178</v>
      </c>
      <c r="R59" s="1" t="s">
        <v>193</v>
      </c>
      <c r="S59" s="1">
        <v>4.16</v>
      </c>
      <c r="T59" s="29">
        <f t="shared" si="3"/>
        <v>49.92</v>
      </c>
      <c r="U59" s="56">
        <v>1.82</v>
      </c>
      <c r="V59" s="29">
        <f t="shared" si="4"/>
        <v>21.84</v>
      </c>
      <c r="X59" s="17" t="s">
        <v>245</v>
      </c>
      <c r="Y59" s="8" t="s">
        <v>193</v>
      </c>
      <c r="Z59" s="29">
        <v>39.26</v>
      </c>
      <c r="AA59" s="31">
        <f t="shared" si="5"/>
        <v>471.12</v>
      </c>
      <c r="AB59" s="31">
        <v>7.68</v>
      </c>
      <c r="AC59" s="31">
        <f t="shared" si="6"/>
        <v>92.16</v>
      </c>
      <c r="AD59" s="8" t="s">
        <v>284</v>
      </c>
      <c r="AE59" s="1">
        <v>66855</v>
      </c>
      <c r="AF59" s="1" t="s">
        <v>333</v>
      </c>
      <c r="AG59" s="38" t="s">
        <v>277</v>
      </c>
      <c r="AH59" s="43" t="s">
        <v>367</v>
      </c>
      <c r="AI59" s="45">
        <v>59.89</v>
      </c>
      <c r="AJ59" s="48">
        <f t="shared" si="7"/>
        <v>718.68000000000006</v>
      </c>
      <c r="AK59">
        <v>5.41</v>
      </c>
      <c r="AL59" s="48">
        <f t="shared" si="8"/>
        <v>64.92</v>
      </c>
      <c r="AM59" s="17" t="s">
        <v>366</v>
      </c>
      <c r="AN59" s="43" t="s">
        <v>177</v>
      </c>
      <c r="AO59" s="45">
        <v>22.02</v>
      </c>
      <c r="AP59" s="48">
        <f t="shared" si="9"/>
        <v>264.24</v>
      </c>
      <c r="AQ59">
        <v>3.32</v>
      </c>
      <c r="AR59" s="48">
        <f t="shared" si="10"/>
        <v>39.839999999999996</v>
      </c>
      <c r="AS59" s="17" t="s">
        <v>178</v>
      </c>
      <c r="AT59" s="51">
        <f t="shared" si="12"/>
        <v>1.82</v>
      </c>
    </row>
    <row r="60" spans="1:46" x14ac:dyDescent="0.3">
      <c r="A60" s="6">
        <v>57</v>
      </c>
      <c r="B60" s="6">
        <v>4500</v>
      </c>
      <c r="C60" s="1" t="s">
        <v>124</v>
      </c>
      <c r="D60" s="7" t="s">
        <v>125</v>
      </c>
      <c r="E60" s="1">
        <v>21779</v>
      </c>
      <c r="F60" s="13" t="s">
        <v>177</v>
      </c>
      <c r="G60" s="14">
        <v>25.98</v>
      </c>
      <c r="H60" s="14">
        <f t="shared" si="1"/>
        <v>116910</v>
      </c>
      <c r="I60" s="14">
        <v>1.44</v>
      </c>
      <c r="J60" s="15">
        <f t="shared" si="11"/>
        <v>6480</v>
      </c>
      <c r="K60" s="22" t="s">
        <v>178</v>
      </c>
      <c r="L60" s="13" t="s">
        <v>187</v>
      </c>
      <c r="M60" s="14" t="s">
        <v>191</v>
      </c>
      <c r="N60" s="14" t="s">
        <v>191</v>
      </c>
      <c r="O60" s="14">
        <v>2.41</v>
      </c>
      <c r="P60" s="23">
        <f t="shared" si="2"/>
        <v>10845</v>
      </c>
      <c r="Q60" s="20" t="s">
        <v>178</v>
      </c>
      <c r="R60" s="1" t="s">
        <v>193</v>
      </c>
      <c r="S60" s="1">
        <v>4.16</v>
      </c>
      <c r="T60" s="29">
        <f t="shared" si="3"/>
        <v>18720</v>
      </c>
      <c r="U60" s="1">
        <v>1.82</v>
      </c>
      <c r="V60" s="29">
        <f t="shared" si="4"/>
        <v>8190</v>
      </c>
      <c r="X60" s="17" t="s">
        <v>246</v>
      </c>
      <c r="Y60" s="8" t="s">
        <v>193</v>
      </c>
      <c r="Z60" s="29">
        <v>9.75</v>
      </c>
      <c r="AA60" s="31">
        <f t="shared" si="5"/>
        <v>43875</v>
      </c>
      <c r="AB60" s="31">
        <v>1.48</v>
      </c>
      <c r="AC60" s="31">
        <f t="shared" si="6"/>
        <v>6660</v>
      </c>
      <c r="AD60" s="8" t="s">
        <v>284</v>
      </c>
      <c r="AE60" s="1">
        <v>66348</v>
      </c>
      <c r="AF60" s="1" t="s">
        <v>334</v>
      </c>
      <c r="AG60" s="38" t="s">
        <v>275</v>
      </c>
      <c r="AH60" s="43" t="s">
        <v>367</v>
      </c>
      <c r="AI60" s="45">
        <v>15.55</v>
      </c>
      <c r="AJ60" s="48">
        <f t="shared" si="7"/>
        <v>69975</v>
      </c>
      <c r="AK60" s="54">
        <v>1.29</v>
      </c>
      <c r="AL60" s="48">
        <f t="shared" si="8"/>
        <v>5805</v>
      </c>
      <c r="AM60" s="17" t="s">
        <v>366</v>
      </c>
      <c r="AN60" s="43" t="s">
        <v>177</v>
      </c>
      <c r="AO60" s="45">
        <v>11.99</v>
      </c>
      <c r="AP60" s="48">
        <f t="shared" si="9"/>
        <v>53955</v>
      </c>
      <c r="AQ60">
        <v>1.43</v>
      </c>
      <c r="AR60" s="48">
        <f t="shared" si="10"/>
        <v>6435</v>
      </c>
      <c r="AS60" s="17" t="s">
        <v>178</v>
      </c>
      <c r="AT60" s="51">
        <f t="shared" si="12"/>
        <v>1.29</v>
      </c>
    </row>
    <row r="61" spans="1:46" x14ac:dyDescent="0.3">
      <c r="A61" s="6">
        <v>58</v>
      </c>
      <c r="B61" s="6">
        <v>60</v>
      </c>
      <c r="C61" s="1" t="s">
        <v>126</v>
      </c>
      <c r="D61" s="7" t="s">
        <v>127</v>
      </c>
      <c r="E61" s="1">
        <v>14902</v>
      </c>
      <c r="F61" s="13" t="s">
        <v>177</v>
      </c>
      <c r="G61" s="14">
        <v>27.25</v>
      </c>
      <c r="H61" s="14">
        <f t="shared" si="1"/>
        <v>1635</v>
      </c>
      <c r="I61" s="14">
        <v>1.7</v>
      </c>
      <c r="J61" s="15">
        <f t="shared" si="11"/>
        <v>102</v>
      </c>
      <c r="K61" s="22" t="s">
        <v>178</v>
      </c>
      <c r="L61" s="13" t="s">
        <v>187</v>
      </c>
      <c r="M61" s="14" t="s">
        <v>191</v>
      </c>
      <c r="N61" s="14" t="s">
        <v>191</v>
      </c>
      <c r="O61" s="14">
        <v>4.82</v>
      </c>
      <c r="P61" s="23">
        <f t="shared" si="2"/>
        <v>289.20000000000005</v>
      </c>
      <c r="Q61" s="20" t="s">
        <v>178</v>
      </c>
      <c r="R61" s="1" t="s">
        <v>193</v>
      </c>
      <c r="S61" s="1">
        <v>25.75</v>
      </c>
      <c r="T61" s="29">
        <f t="shared" si="3"/>
        <v>1545</v>
      </c>
      <c r="U61" s="1">
        <v>8.2100000000000009</v>
      </c>
      <c r="V61" s="29">
        <f t="shared" si="4"/>
        <v>492.6</v>
      </c>
      <c r="X61" s="17" t="s">
        <v>247</v>
      </c>
      <c r="Y61" s="8" t="s">
        <v>193</v>
      </c>
      <c r="Z61" s="29">
        <v>8.64</v>
      </c>
      <c r="AA61" s="31">
        <f t="shared" si="5"/>
        <v>518.40000000000009</v>
      </c>
      <c r="AB61" s="31">
        <v>3.58</v>
      </c>
      <c r="AC61" s="31">
        <f t="shared" si="6"/>
        <v>214.8</v>
      </c>
      <c r="AD61" s="8" t="s">
        <v>284</v>
      </c>
      <c r="AE61" s="1">
        <v>14891</v>
      </c>
      <c r="AF61" s="1" t="s">
        <v>335</v>
      </c>
      <c r="AG61" s="38" t="s">
        <v>275</v>
      </c>
      <c r="AH61" s="43" t="s">
        <v>367</v>
      </c>
      <c r="AI61" s="45">
        <v>14.72</v>
      </c>
      <c r="AJ61" s="48">
        <f t="shared" si="7"/>
        <v>883.2</v>
      </c>
      <c r="AK61" s="54">
        <v>1.64</v>
      </c>
      <c r="AL61" s="48">
        <f t="shared" si="8"/>
        <v>98.399999999999991</v>
      </c>
      <c r="AM61" s="17" t="s">
        <v>368</v>
      </c>
      <c r="AN61" s="43" t="s">
        <v>177</v>
      </c>
      <c r="AO61" s="45"/>
      <c r="AP61" s="48"/>
      <c r="AQ61"/>
      <c r="AR61" s="48"/>
      <c r="AS61" s="17" t="s">
        <v>178</v>
      </c>
      <c r="AT61" s="51">
        <f t="shared" si="12"/>
        <v>1.64</v>
      </c>
    </row>
    <row r="62" spans="1:46" x14ac:dyDescent="0.3">
      <c r="A62" s="6">
        <v>59</v>
      </c>
      <c r="B62" s="6">
        <v>48</v>
      </c>
      <c r="C62" s="1" t="s">
        <v>128</v>
      </c>
      <c r="D62" s="7" t="s">
        <v>129</v>
      </c>
      <c r="E62" s="1">
        <v>15172</v>
      </c>
      <c r="F62" s="13" t="s">
        <v>177</v>
      </c>
      <c r="G62" s="14">
        <v>28.34</v>
      </c>
      <c r="H62" s="14">
        <f t="shared" si="1"/>
        <v>1360.32</v>
      </c>
      <c r="I62" s="14">
        <v>0.99</v>
      </c>
      <c r="J62" s="15">
        <f t="shared" si="11"/>
        <v>47.519999999999996</v>
      </c>
      <c r="K62" s="22" t="s">
        <v>178</v>
      </c>
      <c r="L62" s="13" t="s">
        <v>187</v>
      </c>
      <c r="M62" s="14" t="s">
        <v>191</v>
      </c>
      <c r="N62" s="14" t="s">
        <v>191</v>
      </c>
      <c r="O62" s="14">
        <v>1.35</v>
      </c>
      <c r="P62" s="23">
        <f t="shared" si="2"/>
        <v>64.800000000000011</v>
      </c>
      <c r="Q62" s="20" t="s">
        <v>178</v>
      </c>
      <c r="R62" s="1" t="s">
        <v>193</v>
      </c>
      <c r="S62" s="1">
        <v>7.76</v>
      </c>
      <c r="T62" s="29">
        <f t="shared" si="3"/>
        <v>372.48</v>
      </c>
      <c r="U62" s="1">
        <v>1.78</v>
      </c>
      <c r="V62" s="29">
        <f t="shared" si="4"/>
        <v>85.44</v>
      </c>
      <c r="X62" s="17" t="s">
        <v>248</v>
      </c>
      <c r="Y62" s="8" t="s">
        <v>193</v>
      </c>
      <c r="Z62" s="29">
        <v>11.02</v>
      </c>
      <c r="AA62" s="31">
        <f t="shared" si="5"/>
        <v>528.96</v>
      </c>
      <c r="AB62" s="31">
        <v>1.48</v>
      </c>
      <c r="AC62" s="31">
        <f t="shared" si="6"/>
        <v>71.039999999999992</v>
      </c>
      <c r="AD62" s="8" t="s">
        <v>284</v>
      </c>
      <c r="AE62" s="1">
        <v>46855</v>
      </c>
      <c r="AF62" s="1" t="s">
        <v>336</v>
      </c>
      <c r="AG62" s="38" t="s">
        <v>277</v>
      </c>
      <c r="AH62" s="43" t="s">
        <v>367</v>
      </c>
      <c r="AI62" s="45">
        <v>17.79</v>
      </c>
      <c r="AJ62" s="48">
        <f t="shared" si="7"/>
        <v>853.92</v>
      </c>
      <c r="AK62">
        <v>1.69</v>
      </c>
      <c r="AL62" s="48">
        <f t="shared" si="8"/>
        <v>81.12</v>
      </c>
      <c r="AM62" s="17" t="s">
        <v>368</v>
      </c>
      <c r="AN62" s="43" t="s">
        <v>177</v>
      </c>
      <c r="AO62" s="45">
        <v>13.08</v>
      </c>
      <c r="AP62" s="48">
        <f t="shared" si="9"/>
        <v>627.84</v>
      </c>
      <c r="AQ62" s="54">
        <v>0.95</v>
      </c>
      <c r="AR62" s="48">
        <f t="shared" si="10"/>
        <v>45.599999999999994</v>
      </c>
      <c r="AS62" s="17" t="s">
        <v>178</v>
      </c>
      <c r="AT62" s="51">
        <f t="shared" si="12"/>
        <v>0.95</v>
      </c>
    </row>
    <row r="63" spans="1:46" x14ac:dyDescent="0.3">
      <c r="A63" s="6">
        <v>60</v>
      </c>
      <c r="B63" s="6">
        <v>320</v>
      </c>
      <c r="C63" s="1" t="s">
        <v>130</v>
      </c>
      <c r="D63" s="7" t="s">
        <v>131</v>
      </c>
      <c r="E63" s="1">
        <v>20904</v>
      </c>
      <c r="F63" s="13" t="s">
        <v>177</v>
      </c>
      <c r="G63" s="14">
        <v>35.26</v>
      </c>
      <c r="H63" s="14">
        <f t="shared" si="1"/>
        <v>11283.199999999999</v>
      </c>
      <c r="I63" s="14">
        <v>2.35</v>
      </c>
      <c r="J63" s="15">
        <f t="shared" si="11"/>
        <v>752</v>
      </c>
      <c r="K63" s="22" t="s">
        <v>178</v>
      </c>
      <c r="L63" s="13" t="s">
        <v>187</v>
      </c>
      <c r="M63" s="14" t="s">
        <v>191</v>
      </c>
      <c r="N63" s="14" t="s">
        <v>191</v>
      </c>
      <c r="O63" s="14">
        <v>5.12</v>
      </c>
      <c r="P63" s="23">
        <f t="shared" si="2"/>
        <v>1638.4</v>
      </c>
      <c r="Q63" s="20" t="s">
        <v>178</v>
      </c>
      <c r="R63" s="1" t="s">
        <v>193</v>
      </c>
      <c r="S63" s="1">
        <v>26.5</v>
      </c>
      <c r="T63" s="29">
        <f t="shared" si="3"/>
        <v>8480</v>
      </c>
      <c r="U63" s="1">
        <v>4.67</v>
      </c>
      <c r="V63" s="29">
        <f t="shared" si="4"/>
        <v>1494.4</v>
      </c>
      <c r="X63" s="17" t="s">
        <v>249</v>
      </c>
      <c r="Y63" s="8" t="s">
        <v>193</v>
      </c>
      <c r="Z63" s="29">
        <v>18.809999999999999</v>
      </c>
      <c r="AA63" s="31">
        <f t="shared" si="5"/>
        <v>6019.2</v>
      </c>
      <c r="AB63" s="31">
        <v>4.28</v>
      </c>
      <c r="AC63" s="31">
        <f t="shared" si="6"/>
        <v>1369.6000000000001</v>
      </c>
      <c r="AD63" s="8" t="s">
        <v>273</v>
      </c>
      <c r="AE63" s="1">
        <v>46760</v>
      </c>
      <c r="AF63" s="1" t="s">
        <v>337</v>
      </c>
      <c r="AG63" s="38" t="s">
        <v>277</v>
      </c>
      <c r="AH63" s="43" t="s">
        <v>367</v>
      </c>
      <c r="AI63" s="45">
        <v>28.4</v>
      </c>
      <c r="AJ63" s="48">
        <f t="shared" si="7"/>
        <v>9088</v>
      </c>
      <c r="AK63">
        <v>3.98</v>
      </c>
      <c r="AL63" s="48">
        <f t="shared" si="8"/>
        <v>1273.5999999999999</v>
      </c>
      <c r="AM63" s="17" t="s">
        <v>366</v>
      </c>
      <c r="AN63" s="43" t="s">
        <v>177</v>
      </c>
      <c r="AO63" s="45">
        <v>16.27</v>
      </c>
      <c r="AP63" s="48">
        <f t="shared" si="9"/>
        <v>5206.3999999999996</v>
      </c>
      <c r="AQ63" s="53">
        <v>2.2999999999999998</v>
      </c>
      <c r="AR63" s="48">
        <f t="shared" si="10"/>
        <v>736</v>
      </c>
      <c r="AS63" s="17" t="s">
        <v>178</v>
      </c>
      <c r="AT63" s="51">
        <f t="shared" si="12"/>
        <v>2.2999999999999998</v>
      </c>
    </row>
    <row r="64" spans="1:46" x14ac:dyDescent="0.3">
      <c r="A64" s="6">
        <v>61</v>
      </c>
      <c r="B64" s="6">
        <v>12</v>
      </c>
      <c r="C64" s="1" t="s">
        <v>132</v>
      </c>
      <c r="D64" s="7" t="s">
        <v>133</v>
      </c>
      <c r="E64" s="1">
        <v>18125</v>
      </c>
      <c r="F64" s="13" t="s">
        <v>177</v>
      </c>
      <c r="G64" s="14">
        <v>17.32</v>
      </c>
      <c r="H64" s="14">
        <f t="shared" si="1"/>
        <v>207.84</v>
      </c>
      <c r="I64" s="14">
        <v>0.94</v>
      </c>
      <c r="J64" s="15">
        <f t="shared" si="11"/>
        <v>11.28</v>
      </c>
      <c r="K64" s="22" t="s">
        <v>178</v>
      </c>
      <c r="L64" s="13" t="s">
        <v>187</v>
      </c>
      <c r="M64" s="14" t="s">
        <v>191</v>
      </c>
      <c r="N64" s="14" t="s">
        <v>191</v>
      </c>
      <c r="O64" s="14">
        <v>2.39</v>
      </c>
      <c r="P64" s="23">
        <f t="shared" si="2"/>
        <v>28.68</v>
      </c>
      <c r="Q64" s="20" t="s">
        <v>178</v>
      </c>
      <c r="R64" s="1"/>
      <c r="S64" s="1"/>
      <c r="T64" s="29"/>
      <c r="U64" s="1"/>
      <c r="V64" s="29"/>
      <c r="Y64" s="8" t="s">
        <v>193</v>
      </c>
      <c r="Z64" s="29">
        <v>5.54</v>
      </c>
      <c r="AA64" s="31">
        <f t="shared" si="5"/>
        <v>66.48</v>
      </c>
      <c r="AB64" s="31">
        <v>2.5499999999999998</v>
      </c>
      <c r="AC64" s="31">
        <f t="shared" si="6"/>
        <v>30.599999999999998</v>
      </c>
      <c r="AD64" s="8" t="s">
        <v>284</v>
      </c>
      <c r="AE64" s="1">
        <v>14639</v>
      </c>
      <c r="AF64" s="1" t="s">
        <v>133</v>
      </c>
      <c r="AG64" s="38" t="s">
        <v>275</v>
      </c>
      <c r="AH64" s="43" t="s">
        <v>367</v>
      </c>
      <c r="AI64" s="45">
        <v>9.35</v>
      </c>
      <c r="AJ64" s="48">
        <f t="shared" si="7"/>
        <v>112.19999999999999</v>
      </c>
      <c r="AK64">
        <v>1.03</v>
      </c>
      <c r="AL64" s="48">
        <f t="shared" si="8"/>
        <v>12.36</v>
      </c>
      <c r="AM64" s="17" t="s">
        <v>368</v>
      </c>
      <c r="AN64" s="43" t="s">
        <v>177</v>
      </c>
      <c r="AO64" s="45">
        <v>7.02</v>
      </c>
      <c r="AP64" s="48">
        <f t="shared" si="9"/>
        <v>84.24</v>
      </c>
      <c r="AQ64" s="54">
        <v>0.91</v>
      </c>
      <c r="AR64" s="48">
        <f t="shared" si="10"/>
        <v>10.92</v>
      </c>
      <c r="AS64" s="17" t="s">
        <v>178</v>
      </c>
      <c r="AT64" s="51">
        <f t="shared" si="12"/>
        <v>0.91</v>
      </c>
    </row>
    <row r="65" spans="1:46" ht="33" customHeight="1" x14ac:dyDescent="0.3">
      <c r="A65" s="6">
        <v>62</v>
      </c>
      <c r="B65" s="6">
        <v>72</v>
      </c>
      <c r="C65" s="1" t="s">
        <v>134</v>
      </c>
      <c r="D65" s="7" t="s">
        <v>135</v>
      </c>
      <c r="E65" s="1">
        <v>11000</v>
      </c>
      <c r="F65" s="13" t="s">
        <v>177</v>
      </c>
      <c r="G65" s="14"/>
      <c r="H65" s="14"/>
      <c r="I65" s="24" t="s">
        <v>184</v>
      </c>
      <c r="J65" s="15"/>
      <c r="K65" s="21" t="s">
        <v>179</v>
      </c>
      <c r="L65" s="13" t="s">
        <v>187</v>
      </c>
      <c r="M65" s="14" t="s">
        <v>191</v>
      </c>
      <c r="N65" s="14" t="s">
        <v>191</v>
      </c>
      <c r="O65" s="24">
        <v>3.01</v>
      </c>
      <c r="P65" s="23">
        <f t="shared" si="2"/>
        <v>216.71999999999997</v>
      </c>
      <c r="Q65" s="20" t="s">
        <v>178</v>
      </c>
      <c r="R65" s="1"/>
      <c r="S65" s="1"/>
      <c r="T65" s="29"/>
      <c r="U65" s="1"/>
      <c r="V65" s="29"/>
      <c r="Y65" s="32" t="s">
        <v>193</v>
      </c>
      <c r="Z65" s="33">
        <v>23.89</v>
      </c>
      <c r="AA65" s="31">
        <f t="shared" si="5"/>
        <v>1720.08</v>
      </c>
      <c r="AB65" s="35">
        <v>1.55</v>
      </c>
      <c r="AC65" s="31">
        <f t="shared" si="6"/>
        <v>111.60000000000001</v>
      </c>
      <c r="AD65" s="32" t="s">
        <v>284</v>
      </c>
      <c r="AE65" s="35">
        <v>66246</v>
      </c>
      <c r="AF65" s="35" t="s">
        <v>338</v>
      </c>
      <c r="AG65" s="39" t="s">
        <v>275</v>
      </c>
      <c r="AH65" s="43" t="s">
        <v>367</v>
      </c>
      <c r="AI65" s="45">
        <v>5.26</v>
      </c>
      <c r="AJ65" s="48">
        <f t="shared" si="7"/>
        <v>378.71999999999997</v>
      </c>
      <c r="AK65" s="54">
        <v>1.35</v>
      </c>
      <c r="AL65" s="48">
        <f t="shared" si="8"/>
        <v>97.2</v>
      </c>
      <c r="AM65" s="17" t="s">
        <v>368</v>
      </c>
      <c r="AN65" s="43" t="s">
        <v>177</v>
      </c>
      <c r="AO65" s="45"/>
      <c r="AP65" s="48"/>
      <c r="AQ65"/>
      <c r="AR65" s="48"/>
      <c r="AS65" s="17" t="s">
        <v>178</v>
      </c>
      <c r="AT65" s="51">
        <f t="shared" si="12"/>
        <v>1.35</v>
      </c>
    </row>
    <row r="66" spans="1:46" ht="33" x14ac:dyDescent="0.3">
      <c r="A66" s="6">
        <v>63</v>
      </c>
      <c r="B66" s="6">
        <v>264</v>
      </c>
      <c r="C66" s="1" t="s">
        <v>136</v>
      </c>
      <c r="D66" s="7" t="s">
        <v>137</v>
      </c>
      <c r="E66" s="1">
        <v>10129</v>
      </c>
      <c r="F66" s="13" t="s">
        <v>177</v>
      </c>
      <c r="G66" s="14">
        <v>6.1</v>
      </c>
      <c r="H66" s="14">
        <f t="shared" si="1"/>
        <v>1610.3999999999999</v>
      </c>
      <c r="I66" s="14">
        <v>0.66</v>
      </c>
      <c r="J66" s="15">
        <f t="shared" si="11"/>
        <v>174.24</v>
      </c>
      <c r="K66" s="22" t="s">
        <v>178</v>
      </c>
      <c r="L66" s="13" t="s">
        <v>187</v>
      </c>
      <c r="M66" s="14" t="s">
        <v>191</v>
      </c>
      <c r="N66" s="14" t="s">
        <v>191</v>
      </c>
      <c r="O66" s="14">
        <v>1.06</v>
      </c>
      <c r="P66" s="23">
        <f t="shared" si="2"/>
        <v>279.84000000000003</v>
      </c>
      <c r="Q66" s="20" t="s">
        <v>178</v>
      </c>
      <c r="R66" s="1" t="s">
        <v>193</v>
      </c>
      <c r="S66" s="1">
        <v>2.46</v>
      </c>
      <c r="T66" s="29">
        <f t="shared" si="3"/>
        <v>649.43999999999994</v>
      </c>
      <c r="U66" s="1">
        <v>0.43</v>
      </c>
      <c r="V66" s="29">
        <f t="shared" si="4"/>
        <v>113.52</v>
      </c>
      <c r="X66" s="17" t="s">
        <v>250</v>
      </c>
      <c r="Y66" s="8" t="s">
        <v>193</v>
      </c>
      <c r="Z66" s="29">
        <v>1.98</v>
      </c>
      <c r="AA66" s="31">
        <f t="shared" si="5"/>
        <v>522.72</v>
      </c>
      <c r="AB66" s="31">
        <v>0.92</v>
      </c>
      <c r="AC66" s="31">
        <f t="shared" si="6"/>
        <v>242.88000000000002</v>
      </c>
      <c r="AD66" s="8" t="s">
        <v>284</v>
      </c>
      <c r="AE66" s="1">
        <v>15206</v>
      </c>
      <c r="AF66" s="1" t="s">
        <v>339</v>
      </c>
      <c r="AG66" s="38" t="s">
        <v>277</v>
      </c>
      <c r="AH66" s="43" t="s">
        <v>367</v>
      </c>
      <c r="AI66" s="45">
        <v>3.22</v>
      </c>
      <c r="AJ66" s="48">
        <f t="shared" si="7"/>
        <v>850.08</v>
      </c>
      <c r="AK66" s="54">
        <v>0.36</v>
      </c>
      <c r="AL66" s="48">
        <f t="shared" si="8"/>
        <v>95.039999999999992</v>
      </c>
      <c r="AM66" s="17" t="s">
        <v>368</v>
      </c>
      <c r="AN66" s="43" t="s">
        <v>177</v>
      </c>
      <c r="AO66" s="45">
        <v>2.4700000000000002</v>
      </c>
      <c r="AP66" s="48">
        <f t="shared" si="9"/>
        <v>652.08000000000004</v>
      </c>
      <c r="AQ66">
        <v>0.61</v>
      </c>
      <c r="AR66" s="48">
        <f t="shared" si="10"/>
        <v>161.04</v>
      </c>
      <c r="AS66" s="17" t="s">
        <v>178</v>
      </c>
      <c r="AT66" s="51">
        <f t="shared" si="12"/>
        <v>0.36</v>
      </c>
    </row>
    <row r="67" spans="1:46" x14ac:dyDescent="0.3">
      <c r="A67" s="6">
        <v>64</v>
      </c>
      <c r="B67" s="6">
        <v>360</v>
      </c>
      <c r="C67" s="1" t="s">
        <v>138</v>
      </c>
      <c r="D67" s="7" t="s">
        <v>139</v>
      </c>
      <c r="E67" s="1">
        <v>13000</v>
      </c>
      <c r="F67" s="13" t="s">
        <v>177</v>
      </c>
      <c r="G67" s="14">
        <v>12.12</v>
      </c>
      <c r="H67" s="14">
        <f t="shared" si="1"/>
        <v>4363.2</v>
      </c>
      <c r="I67" s="14">
        <v>0.81</v>
      </c>
      <c r="J67" s="15">
        <f t="shared" si="11"/>
        <v>291.60000000000002</v>
      </c>
      <c r="K67" s="22" t="s">
        <v>178</v>
      </c>
      <c r="L67" s="13" t="s">
        <v>187</v>
      </c>
      <c r="M67" s="14" t="s">
        <v>191</v>
      </c>
      <c r="N67" s="14" t="s">
        <v>191</v>
      </c>
      <c r="O67" s="14">
        <v>1.02</v>
      </c>
      <c r="P67" s="23">
        <f t="shared" si="2"/>
        <v>367.2</v>
      </c>
      <c r="Q67" s="20" t="s">
        <v>178</v>
      </c>
      <c r="R67" s="1"/>
      <c r="S67" s="1"/>
      <c r="T67" s="29"/>
      <c r="U67" s="1"/>
      <c r="V67" s="29"/>
      <c r="Y67" s="8" t="s">
        <v>193</v>
      </c>
      <c r="Z67" s="29">
        <v>4.09</v>
      </c>
      <c r="AA67" s="31">
        <f t="shared" si="5"/>
        <v>1472.3999999999999</v>
      </c>
      <c r="AB67" s="31">
        <v>0.78</v>
      </c>
      <c r="AC67" s="31">
        <f t="shared" si="6"/>
        <v>280.8</v>
      </c>
      <c r="AD67" s="8" t="s">
        <v>284</v>
      </c>
      <c r="AE67" s="1">
        <v>72529</v>
      </c>
      <c r="AF67" s="1" t="s">
        <v>340</v>
      </c>
      <c r="AG67" s="38" t="s">
        <v>275</v>
      </c>
      <c r="AH67" s="43" t="s">
        <v>373</v>
      </c>
      <c r="AI67" s="45">
        <v>3.62</v>
      </c>
      <c r="AJ67" s="48">
        <f t="shared" si="7"/>
        <v>1303.2</v>
      </c>
      <c r="AK67" s="53">
        <v>0.7</v>
      </c>
      <c r="AL67" s="48">
        <f t="shared" si="8"/>
        <v>251.99999999999997</v>
      </c>
      <c r="AM67" s="17" t="s">
        <v>368</v>
      </c>
      <c r="AN67" s="43" t="s">
        <v>177</v>
      </c>
      <c r="AO67" s="45">
        <v>4.91</v>
      </c>
      <c r="AP67" s="48">
        <f t="shared" si="9"/>
        <v>1767.6000000000001</v>
      </c>
      <c r="AQ67">
        <v>0.77</v>
      </c>
      <c r="AR67" s="48">
        <f t="shared" si="10"/>
        <v>277.2</v>
      </c>
      <c r="AS67" s="17" t="s">
        <v>178</v>
      </c>
      <c r="AT67" s="51">
        <f t="shared" si="12"/>
        <v>0.7</v>
      </c>
    </row>
    <row r="68" spans="1:46" x14ac:dyDescent="0.3">
      <c r="A68" s="6">
        <v>65</v>
      </c>
      <c r="B68" s="6">
        <v>192</v>
      </c>
      <c r="C68" s="1" t="s">
        <v>140</v>
      </c>
      <c r="D68" s="7" t="s">
        <v>141</v>
      </c>
      <c r="E68" s="1">
        <v>13001</v>
      </c>
      <c r="F68" s="13" t="s">
        <v>177</v>
      </c>
      <c r="G68" s="14">
        <v>9.98</v>
      </c>
      <c r="H68" s="14">
        <f t="shared" si="1"/>
        <v>1916.16</v>
      </c>
      <c r="I68" s="14">
        <v>0.81</v>
      </c>
      <c r="J68" s="15">
        <f t="shared" si="11"/>
        <v>155.52000000000001</v>
      </c>
      <c r="K68" s="22" t="s">
        <v>178</v>
      </c>
      <c r="L68" s="13" t="s">
        <v>187</v>
      </c>
      <c r="M68" s="14" t="s">
        <v>191</v>
      </c>
      <c r="N68" s="14" t="s">
        <v>191</v>
      </c>
      <c r="O68" s="14">
        <v>1.75</v>
      </c>
      <c r="P68" s="23">
        <f t="shared" si="2"/>
        <v>336</v>
      </c>
      <c r="Q68" s="20" t="s">
        <v>178</v>
      </c>
      <c r="R68" s="1" t="s">
        <v>193</v>
      </c>
      <c r="S68" s="1">
        <v>29.7</v>
      </c>
      <c r="T68" s="29">
        <f t="shared" si="3"/>
        <v>5702.4</v>
      </c>
      <c r="U68" s="1">
        <v>14.34</v>
      </c>
      <c r="V68" s="29">
        <f t="shared" si="4"/>
        <v>2753.2799999999997</v>
      </c>
      <c r="X68" s="17" t="s">
        <v>251</v>
      </c>
      <c r="Y68" s="8" t="s">
        <v>193</v>
      </c>
      <c r="Z68" s="29">
        <v>4.09</v>
      </c>
      <c r="AA68" s="31">
        <f t="shared" si="5"/>
        <v>785.28</v>
      </c>
      <c r="AB68" s="31">
        <v>0.92</v>
      </c>
      <c r="AC68" s="31">
        <f t="shared" si="6"/>
        <v>176.64000000000001</v>
      </c>
      <c r="AD68" s="8" t="s">
        <v>284</v>
      </c>
      <c r="AE68" s="1">
        <v>72530</v>
      </c>
      <c r="AF68" s="1" t="s">
        <v>341</v>
      </c>
      <c r="AG68" s="38" t="s">
        <v>277</v>
      </c>
      <c r="AH68" s="43" t="s">
        <v>367</v>
      </c>
      <c r="AI68" s="45">
        <v>5.46</v>
      </c>
      <c r="AJ68" s="48">
        <f t="shared" si="7"/>
        <v>1048.32</v>
      </c>
      <c r="AK68" s="54">
        <v>0.67</v>
      </c>
      <c r="AL68" s="48">
        <f t="shared" si="8"/>
        <v>128.64000000000001</v>
      </c>
      <c r="AM68" s="17" t="s">
        <v>368</v>
      </c>
      <c r="AN68" s="43" t="s">
        <v>177</v>
      </c>
      <c r="AO68" s="45">
        <v>4.28</v>
      </c>
      <c r="AP68" s="48">
        <f t="shared" si="9"/>
        <v>821.76</v>
      </c>
      <c r="AQ68">
        <v>0.77</v>
      </c>
      <c r="AR68" s="48">
        <f t="shared" si="10"/>
        <v>147.84</v>
      </c>
      <c r="AS68" s="17" t="s">
        <v>178</v>
      </c>
      <c r="AT68" s="51">
        <f t="shared" ref="AT68:AT77" si="13">MIN(I68:AS68)</f>
        <v>0.67</v>
      </c>
    </row>
    <row r="69" spans="1:46" x14ac:dyDescent="0.3">
      <c r="A69" s="6">
        <v>66</v>
      </c>
      <c r="B69" s="6">
        <v>48</v>
      </c>
      <c r="C69" s="1" t="s">
        <v>142</v>
      </c>
      <c r="D69" s="7" t="s">
        <v>143</v>
      </c>
      <c r="E69" s="1">
        <v>15243</v>
      </c>
      <c r="F69" s="13" t="s">
        <v>177</v>
      </c>
      <c r="G69" s="14">
        <v>26.05</v>
      </c>
      <c r="H69" s="14">
        <f t="shared" ref="H69:H95" si="14">G69*B69</f>
        <v>1250.4000000000001</v>
      </c>
      <c r="I69" s="14">
        <v>2.97</v>
      </c>
      <c r="J69" s="15">
        <f t="shared" si="11"/>
        <v>142.56</v>
      </c>
      <c r="K69" s="22" t="s">
        <v>178</v>
      </c>
      <c r="L69" s="13" t="s">
        <v>187</v>
      </c>
      <c r="M69" s="14" t="s">
        <v>191</v>
      </c>
      <c r="N69" s="14" t="s">
        <v>191</v>
      </c>
      <c r="O69" s="14">
        <v>1.92</v>
      </c>
      <c r="P69" s="23">
        <f t="shared" ref="P69:P95" si="15">O69*B69</f>
        <v>92.16</v>
      </c>
      <c r="Q69" s="20" t="s">
        <v>178</v>
      </c>
      <c r="R69" s="1"/>
      <c r="S69" s="1"/>
      <c r="T69" s="29"/>
      <c r="U69" s="1"/>
      <c r="V69" s="29"/>
      <c r="Y69" s="8" t="s">
        <v>193</v>
      </c>
      <c r="Z69" s="29">
        <v>9.36</v>
      </c>
      <c r="AA69" s="31">
        <f t="shared" ref="AA69:AA95" si="16">Z69*B69</f>
        <v>449.28</v>
      </c>
      <c r="AB69" s="31">
        <v>2.0499999999999998</v>
      </c>
      <c r="AC69" s="31">
        <f t="shared" ref="AC69:AC95" si="17">AB69*B69</f>
        <v>98.399999999999991</v>
      </c>
      <c r="AD69" s="8" t="s">
        <v>284</v>
      </c>
      <c r="AE69" s="1">
        <v>72532</v>
      </c>
      <c r="AF69" s="1" t="s">
        <v>342</v>
      </c>
      <c r="AG69" s="38" t="s">
        <v>277</v>
      </c>
      <c r="AH69" s="43" t="s">
        <v>367</v>
      </c>
      <c r="AI69" s="45">
        <v>15.81</v>
      </c>
      <c r="AJ69" s="48">
        <f t="shared" ref="AJ69:AJ95" si="18">AI69*B69</f>
        <v>758.88</v>
      </c>
      <c r="AK69" s="54">
        <v>1.76</v>
      </c>
      <c r="AL69" s="48">
        <f t="shared" ref="AL69:AL95" si="19">AK69*B69</f>
        <v>84.48</v>
      </c>
      <c r="AM69" s="17" t="s">
        <v>368</v>
      </c>
      <c r="AN69" s="43" t="s">
        <v>177</v>
      </c>
      <c r="AO69" s="45">
        <v>11.17</v>
      </c>
      <c r="AP69" s="48">
        <f t="shared" ref="AP69:AP95" si="20">AO69*B69</f>
        <v>536.16</v>
      </c>
      <c r="AQ69">
        <v>2.94</v>
      </c>
      <c r="AR69" s="48">
        <f t="shared" ref="AR69:AR95" si="21">AQ69*B69</f>
        <v>141.12</v>
      </c>
      <c r="AS69" s="17" t="s">
        <v>178</v>
      </c>
      <c r="AT69" s="51">
        <f t="shared" si="13"/>
        <v>1.76</v>
      </c>
    </row>
    <row r="70" spans="1:46" x14ac:dyDescent="0.3">
      <c r="A70" s="6">
        <v>67</v>
      </c>
      <c r="B70" s="6">
        <v>120</v>
      </c>
      <c r="C70" s="1" t="s">
        <v>144</v>
      </c>
      <c r="D70" s="7" t="s">
        <v>145</v>
      </c>
      <c r="E70" s="1">
        <v>64471</v>
      </c>
      <c r="F70" s="13" t="s">
        <v>177</v>
      </c>
      <c r="G70" s="14">
        <v>128.03</v>
      </c>
      <c r="H70" s="14">
        <f t="shared" si="14"/>
        <v>15363.6</v>
      </c>
      <c r="I70" s="55">
        <v>8.25</v>
      </c>
      <c r="J70" s="15">
        <f t="shared" si="11"/>
        <v>990</v>
      </c>
      <c r="K70" s="21" t="s">
        <v>180</v>
      </c>
      <c r="L70" s="13" t="s">
        <v>187</v>
      </c>
      <c r="M70" s="14" t="s">
        <v>191</v>
      </c>
      <c r="N70" s="14" t="s">
        <v>191</v>
      </c>
      <c r="O70" s="14">
        <v>9.35</v>
      </c>
      <c r="P70" s="23">
        <f t="shared" si="15"/>
        <v>1122</v>
      </c>
      <c r="Q70" s="20" t="s">
        <v>178</v>
      </c>
      <c r="R70" s="1" t="s">
        <v>193</v>
      </c>
      <c r="S70" s="1">
        <v>33.9</v>
      </c>
      <c r="T70" s="29">
        <f t="shared" ref="T70:T95" si="22">S70*B70</f>
        <v>4068</v>
      </c>
      <c r="U70" s="1">
        <v>11.51</v>
      </c>
      <c r="V70" s="29">
        <f t="shared" ref="V70:V95" si="23">U70*B70</f>
        <v>1381.2</v>
      </c>
      <c r="X70" s="17" t="s">
        <v>252</v>
      </c>
      <c r="Y70" s="8" t="s">
        <v>193</v>
      </c>
      <c r="Z70" s="29">
        <v>70.55</v>
      </c>
      <c r="AA70" s="31">
        <f t="shared" si="16"/>
        <v>8466</v>
      </c>
      <c r="AB70" s="31">
        <v>11.15</v>
      </c>
      <c r="AC70" s="31">
        <f t="shared" si="17"/>
        <v>1338</v>
      </c>
      <c r="AD70" s="8" t="s">
        <v>284</v>
      </c>
      <c r="AE70" s="1">
        <v>18902</v>
      </c>
      <c r="AF70" s="1" t="s">
        <v>300</v>
      </c>
      <c r="AG70" s="38" t="s">
        <v>277</v>
      </c>
      <c r="AH70" s="43" t="s">
        <v>367</v>
      </c>
      <c r="AI70" s="45">
        <v>86.91</v>
      </c>
      <c r="AJ70" s="48">
        <f t="shared" si="18"/>
        <v>10429.199999999999</v>
      </c>
      <c r="AK70" s="52">
        <v>10.6</v>
      </c>
      <c r="AL70" s="48">
        <f t="shared" si="19"/>
        <v>1272</v>
      </c>
      <c r="AM70" s="17" t="s">
        <v>368</v>
      </c>
      <c r="AN70" s="43" t="s">
        <v>177</v>
      </c>
      <c r="AO70" s="45"/>
      <c r="AP70" s="48"/>
      <c r="AQ70"/>
      <c r="AR70" s="48"/>
      <c r="AS70" s="17" t="s">
        <v>178</v>
      </c>
      <c r="AT70" s="51">
        <f t="shared" si="13"/>
        <v>8.25</v>
      </c>
    </row>
    <row r="71" spans="1:46" x14ac:dyDescent="0.3">
      <c r="A71" s="6">
        <v>68</v>
      </c>
      <c r="B71" s="6">
        <v>12</v>
      </c>
      <c r="C71" s="1" t="s">
        <v>146</v>
      </c>
      <c r="D71" s="7" t="s">
        <v>147</v>
      </c>
      <c r="E71" s="1">
        <v>64032</v>
      </c>
      <c r="F71" s="13" t="s">
        <v>177</v>
      </c>
      <c r="G71" s="14">
        <v>148.80000000000001</v>
      </c>
      <c r="H71" s="14">
        <f t="shared" si="14"/>
        <v>1785.6000000000001</v>
      </c>
      <c r="I71" s="14">
        <v>8.25</v>
      </c>
      <c r="J71" s="15">
        <f t="shared" si="11"/>
        <v>99</v>
      </c>
      <c r="K71" s="21" t="s">
        <v>180</v>
      </c>
      <c r="L71" s="13" t="s">
        <v>187</v>
      </c>
      <c r="M71" s="14" t="s">
        <v>191</v>
      </c>
      <c r="N71" s="14" t="s">
        <v>191</v>
      </c>
      <c r="O71" s="14">
        <v>9.35</v>
      </c>
      <c r="P71" s="23">
        <f t="shared" si="15"/>
        <v>112.19999999999999</v>
      </c>
      <c r="Q71" s="20" t="s">
        <v>178</v>
      </c>
      <c r="R71" s="1" t="s">
        <v>193</v>
      </c>
      <c r="S71" s="1">
        <v>35.549999999999997</v>
      </c>
      <c r="T71" s="29">
        <f t="shared" si="22"/>
        <v>426.59999999999997</v>
      </c>
      <c r="U71" s="1">
        <v>11.51</v>
      </c>
      <c r="V71" s="29">
        <f t="shared" si="23"/>
        <v>138.12</v>
      </c>
      <c r="X71" s="17" t="s">
        <v>253</v>
      </c>
      <c r="Y71" s="8" t="s">
        <v>193</v>
      </c>
      <c r="Z71" s="29">
        <v>66.42</v>
      </c>
      <c r="AA71" s="31">
        <f t="shared" si="16"/>
        <v>797.04</v>
      </c>
      <c r="AB71" s="31">
        <v>10.45</v>
      </c>
      <c r="AC71" s="31">
        <f t="shared" si="17"/>
        <v>125.39999999999999</v>
      </c>
      <c r="AD71" s="8" t="s">
        <v>284</v>
      </c>
      <c r="AE71" s="1">
        <v>42729</v>
      </c>
      <c r="AF71" s="1" t="s">
        <v>343</v>
      </c>
      <c r="AG71" s="38" t="s">
        <v>277</v>
      </c>
      <c r="AH71" s="43" t="s">
        <v>367</v>
      </c>
      <c r="AI71" s="45">
        <v>99.13</v>
      </c>
      <c r="AJ71" s="48">
        <f t="shared" si="18"/>
        <v>1189.56</v>
      </c>
      <c r="AK71" s="52">
        <v>10.6</v>
      </c>
      <c r="AL71" s="48">
        <f t="shared" si="19"/>
        <v>127.19999999999999</v>
      </c>
      <c r="AM71" s="17" t="s">
        <v>368</v>
      </c>
      <c r="AN71" s="43" t="s">
        <v>177</v>
      </c>
      <c r="AO71" s="45">
        <v>66.819999999999993</v>
      </c>
      <c r="AP71" s="48">
        <f t="shared" si="20"/>
        <v>801.83999999999992</v>
      </c>
      <c r="AQ71" s="54">
        <v>8.16</v>
      </c>
      <c r="AR71" s="48">
        <f t="shared" si="21"/>
        <v>97.92</v>
      </c>
      <c r="AS71" s="17" t="s">
        <v>178</v>
      </c>
      <c r="AT71" s="51">
        <f t="shared" si="13"/>
        <v>8.16</v>
      </c>
    </row>
    <row r="72" spans="1:46" x14ac:dyDescent="0.3">
      <c r="A72" s="6">
        <v>69</v>
      </c>
      <c r="B72" s="6">
        <v>18</v>
      </c>
      <c r="C72" s="1" t="s">
        <v>148</v>
      </c>
      <c r="D72" s="7" t="s">
        <v>149</v>
      </c>
      <c r="E72" s="1">
        <v>64034</v>
      </c>
      <c r="F72" s="13" t="s">
        <v>177</v>
      </c>
      <c r="G72" s="14">
        <v>194.47</v>
      </c>
      <c r="H72" s="14">
        <f t="shared" si="14"/>
        <v>3500.46</v>
      </c>
      <c r="I72" s="14">
        <v>8.25</v>
      </c>
      <c r="J72" s="15">
        <f t="shared" si="11"/>
        <v>148.5</v>
      </c>
      <c r="K72" s="21" t="s">
        <v>180</v>
      </c>
      <c r="L72" s="13" t="s">
        <v>187</v>
      </c>
      <c r="M72" s="14" t="s">
        <v>191</v>
      </c>
      <c r="N72" s="14" t="s">
        <v>191</v>
      </c>
      <c r="O72" s="14">
        <v>16.87</v>
      </c>
      <c r="P72" s="23">
        <f t="shared" si="15"/>
        <v>303.66000000000003</v>
      </c>
      <c r="Q72" s="20" t="s">
        <v>178</v>
      </c>
      <c r="R72" s="1" t="s">
        <v>193</v>
      </c>
      <c r="S72" s="1">
        <v>59.4</v>
      </c>
      <c r="T72" s="29">
        <f t="shared" si="22"/>
        <v>1069.2</v>
      </c>
      <c r="U72" s="1">
        <v>24.01</v>
      </c>
      <c r="V72" s="29">
        <f t="shared" si="23"/>
        <v>432.18</v>
      </c>
      <c r="X72" s="17" t="s">
        <v>254</v>
      </c>
      <c r="Y72" s="8" t="s">
        <v>193</v>
      </c>
      <c r="Z72" s="29">
        <v>91.96</v>
      </c>
      <c r="AA72" s="31">
        <f t="shared" si="16"/>
        <v>1655.28</v>
      </c>
      <c r="AB72" s="31">
        <v>15.25</v>
      </c>
      <c r="AC72" s="31">
        <f t="shared" si="17"/>
        <v>274.5</v>
      </c>
      <c r="AD72" s="8" t="s">
        <v>284</v>
      </c>
      <c r="AE72" s="1">
        <v>18904</v>
      </c>
      <c r="AF72" s="1" t="s">
        <v>344</v>
      </c>
      <c r="AG72" s="38" t="s">
        <v>277</v>
      </c>
      <c r="AH72" s="43" t="s">
        <v>367</v>
      </c>
      <c r="AI72" s="45">
        <v>138.13999999999999</v>
      </c>
      <c r="AJ72" s="48">
        <f t="shared" si="18"/>
        <v>2486.5199999999995</v>
      </c>
      <c r="AK72" s="52">
        <v>15.9</v>
      </c>
      <c r="AL72" s="48">
        <f t="shared" si="19"/>
        <v>286.2</v>
      </c>
      <c r="AM72" s="17" t="s">
        <v>368</v>
      </c>
      <c r="AN72" s="43" t="s">
        <v>177</v>
      </c>
      <c r="AO72" s="45">
        <v>89.74</v>
      </c>
      <c r="AP72" s="48">
        <f t="shared" si="20"/>
        <v>1615.32</v>
      </c>
      <c r="AQ72" s="54">
        <v>8.16</v>
      </c>
      <c r="AR72" s="48">
        <f t="shared" si="21"/>
        <v>146.88</v>
      </c>
      <c r="AS72" s="17" t="s">
        <v>178</v>
      </c>
      <c r="AT72" s="51">
        <f t="shared" si="13"/>
        <v>8.16</v>
      </c>
    </row>
    <row r="73" spans="1:46" x14ac:dyDescent="0.3">
      <c r="A73" s="6">
        <v>70</v>
      </c>
      <c r="B73" s="6">
        <v>24</v>
      </c>
      <c r="C73" s="1" t="s">
        <v>150</v>
      </c>
      <c r="D73" s="7" t="s">
        <v>151</v>
      </c>
      <c r="E73" s="1">
        <v>64036</v>
      </c>
      <c r="F73" s="13" t="s">
        <v>177</v>
      </c>
      <c r="G73" s="14">
        <v>137.47</v>
      </c>
      <c r="H73" s="14">
        <f t="shared" si="14"/>
        <v>3299.2799999999997</v>
      </c>
      <c r="I73" s="14">
        <v>8.25</v>
      </c>
      <c r="J73" s="15">
        <f t="shared" ref="J73:J95" si="24">I73*B73</f>
        <v>198</v>
      </c>
      <c r="K73" s="21" t="s">
        <v>180</v>
      </c>
      <c r="L73" s="13" t="s">
        <v>187</v>
      </c>
      <c r="M73" s="14" t="s">
        <v>191</v>
      </c>
      <c r="N73" s="14" t="s">
        <v>191</v>
      </c>
      <c r="O73" s="14">
        <v>9.35</v>
      </c>
      <c r="P73" s="23">
        <f t="shared" si="15"/>
        <v>224.39999999999998</v>
      </c>
      <c r="Q73" s="20" t="s">
        <v>178</v>
      </c>
      <c r="R73" s="1" t="s">
        <v>193</v>
      </c>
      <c r="S73" s="1">
        <v>31.35</v>
      </c>
      <c r="T73" s="29">
        <f t="shared" si="22"/>
        <v>752.40000000000009</v>
      </c>
      <c r="U73" s="1">
        <v>11.51</v>
      </c>
      <c r="V73" s="29">
        <f t="shared" si="23"/>
        <v>276.24</v>
      </c>
      <c r="X73" s="17" t="s">
        <v>255</v>
      </c>
      <c r="Y73" s="8" t="s">
        <v>193</v>
      </c>
      <c r="Z73" s="29">
        <v>63.02</v>
      </c>
      <c r="AA73" s="31">
        <f t="shared" si="16"/>
        <v>1512.48</v>
      </c>
      <c r="AB73" s="31">
        <v>11.9</v>
      </c>
      <c r="AC73" s="31">
        <f t="shared" si="17"/>
        <v>285.60000000000002</v>
      </c>
      <c r="AD73" s="8" t="s">
        <v>284</v>
      </c>
      <c r="AE73" s="1">
        <v>43828</v>
      </c>
      <c r="AF73" s="1" t="s">
        <v>345</v>
      </c>
      <c r="AG73" s="38" t="s">
        <v>277</v>
      </c>
      <c r="AH73" s="43" t="s">
        <v>367</v>
      </c>
      <c r="AI73" s="45">
        <v>114.69</v>
      </c>
      <c r="AJ73" s="48">
        <f t="shared" si="18"/>
        <v>2752.56</v>
      </c>
      <c r="AK73" s="52">
        <v>10.6</v>
      </c>
      <c r="AL73" s="48">
        <f t="shared" si="19"/>
        <v>254.39999999999998</v>
      </c>
      <c r="AM73" s="17" t="s">
        <v>368</v>
      </c>
      <c r="AN73" s="43" t="s">
        <v>177</v>
      </c>
      <c r="AO73" s="45">
        <v>63.38</v>
      </c>
      <c r="AP73" s="48">
        <f t="shared" si="20"/>
        <v>1521.1200000000001</v>
      </c>
      <c r="AQ73" s="54">
        <v>8.16</v>
      </c>
      <c r="AR73" s="48">
        <f t="shared" si="21"/>
        <v>195.84</v>
      </c>
      <c r="AS73" s="17" t="s">
        <v>178</v>
      </c>
      <c r="AT73" s="51">
        <f t="shared" si="13"/>
        <v>8.16</v>
      </c>
    </row>
    <row r="74" spans="1:46" x14ac:dyDescent="0.3">
      <c r="A74" s="6">
        <v>71</v>
      </c>
      <c r="B74" s="6">
        <v>6</v>
      </c>
      <c r="C74" s="1" t="s">
        <v>152</v>
      </c>
      <c r="D74" s="7" t="s">
        <v>153</v>
      </c>
      <c r="E74" s="1">
        <v>64445</v>
      </c>
      <c r="F74" s="13" t="s">
        <v>177</v>
      </c>
      <c r="G74" s="14">
        <v>230.83</v>
      </c>
      <c r="H74" s="14">
        <f t="shared" si="14"/>
        <v>1384.98</v>
      </c>
      <c r="I74" s="14">
        <v>15.99</v>
      </c>
      <c r="J74" s="15">
        <f t="shared" si="24"/>
        <v>95.94</v>
      </c>
      <c r="K74" s="21" t="s">
        <v>180</v>
      </c>
      <c r="L74" s="13" t="s">
        <v>187</v>
      </c>
      <c r="M74" s="14" t="s">
        <v>191</v>
      </c>
      <c r="N74" s="14" t="s">
        <v>191</v>
      </c>
      <c r="O74" s="14">
        <v>40.31</v>
      </c>
      <c r="P74" s="23">
        <f t="shared" si="15"/>
        <v>241.86</v>
      </c>
      <c r="Q74" s="20" t="s">
        <v>178</v>
      </c>
      <c r="R74" s="1" t="s">
        <v>193</v>
      </c>
      <c r="S74" s="1">
        <v>76.25</v>
      </c>
      <c r="T74" s="29">
        <f t="shared" si="22"/>
        <v>457.5</v>
      </c>
      <c r="U74" s="1">
        <v>33.04</v>
      </c>
      <c r="V74" s="29">
        <f t="shared" si="23"/>
        <v>198.24</v>
      </c>
      <c r="X74" s="17" t="s">
        <v>256</v>
      </c>
      <c r="Y74" s="8" t="s">
        <v>193</v>
      </c>
      <c r="Z74" s="29">
        <v>83.89</v>
      </c>
      <c r="AA74" s="31">
        <f t="shared" si="16"/>
        <v>503.34000000000003</v>
      </c>
      <c r="AB74" s="31">
        <v>34.9</v>
      </c>
      <c r="AC74" s="31">
        <f t="shared" si="17"/>
        <v>209.39999999999998</v>
      </c>
      <c r="AD74" s="8" t="s">
        <v>284</v>
      </c>
      <c r="AE74" s="1">
        <v>26218</v>
      </c>
      <c r="AF74" s="1" t="s">
        <v>346</v>
      </c>
      <c r="AG74" s="38" t="s">
        <v>275</v>
      </c>
      <c r="AH74" s="43" t="s">
        <v>367</v>
      </c>
      <c r="AI74" s="45">
        <v>114.69</v>
      </c>
      <c r="AJ74" s="48">
        <f t="shared" si="18"/>
        <v>688.14</v>
      </c>
      <c r="AK74" s="53">
        <v>10.6</v>
      </c>
      <c r="AL74" s="48">
        <f t="shared" si="19"/>
        <v>63.599999999999994</v>
      </c>
      <c r="AM74" s="17" t="s">
        <v>368</v>
      </c>
      <c r="AN74" s="43" t="s">
        <v>177</v>
      </c>
      <c r="AO74" s="45">
        <v>93.57</v>
      </c>
      <c r="AP74" s="48">
        <f t="shared" si="20"/>
        <v>561.41999999999996</v>
      </c>
      <c r="AQ74" s="52">
        <v>16</v>
      </c>
      <c r="AR74" s="48">
        <f t="shared" si="21"/>
        <v>96</v>
      </c>
      <c r="AS74" s="17" t="s">
        <v>178</v>
      </c>
      <c r="AT74" s="51">
        <f t="shared" si="13"/>
        <v>10.6</v>
      </c>
    </row>
    <row r="75" spans="1:46" x14ac:dyDescent="0.3">
      <c r="A75" s="6">
        <v>72</v>
      </c>
      <c r="B75" s="6">
        <v>12</v>
      </c>
      <c r="C75" s="1" t="s">
        <v>154</v>
      </c>
      <c r="D75" s="7" t="s">
        <v>155</v>
      </c>
      <c r="E75" s="1">
        <v>64468</v>
      </c>
      <c r="F75" s="13" t="s">
        <v>177</v>
      </c>
      <c r="G75" s="14">
        <v>331.91</v>
      </c>
      <c r="H75" s="14">
        <f t="shared" si="14"/>
        <v>3982.92</v>
      </c>
      <c r="I75" s="14">
        <v>17.25</v>
      </c>
      <c r="J75" s="15">
        <f t="shared" si="24"/>
        <v>207</v>
      </c>
      <c r="K75" s="21" t="s">
        <v>180</v>
      </c>
      <c r="L75" s="13" t="s">
        <v>187</v>
      </c>
      <c r="M75" s="14" t="s">
        <v>191</v>
      </c>
      <c r="N75" s="14" t="s">
        <v>191</v>
      </c>
      <c r="O75" s="14">
        <v>20.58</v>
      </c>
      <c r="P75" s="23">
        <f t="shared" si="15"/>
        <v>246.95999999999998</v>
      </c>
      <c r="Q75" s="20" t="s">
        <v>178</v>
      </c>
      <c r="R75" s="1" t="s">
        <v>193</v>
      </c>
      <c r="S75" s="1">
        <v>77.7</v>
      </c>
      <c r="T75" s="29">
        <f t="shared" si="22"/>
        <v>932.40000000000009</v>
      </c>
      <c r="U75" s="1">
        <v>27.57</v>
      </c>
      <c r="V75" s="29">
        <f t="shared" si="23"/>
        <v>330.84000000000003</v>
      </c>
      <c r="X75" s="17" t="s">
        <v>257</v>
      </c>
      <c r="Y75" s="8" t="s">
        <v>193</v>
      </c>
      <c r="Z75" s="29">
        <v>152.30000000000001</v>
      </c>
      <c r="AA75" s="31">
        <f t="shared" si="16"/>
        <v>1827.6000000000001</v>
      </c>
      <c r="AB75" s="31">
        <v>22.88</v>
      </c>
      <c r="AC75" s="31">
        <f t="shared" si="17"/>
        <v>274.56</v>
      </c>
      <c r="AD75" s="8" t="s">
        <v>284</v>
      </c>
      <c r="AE75" s="36">
        <v>41826</v>
      </c>
      <c r="AF75" s="35" t="s">
        <v>347</v>
      </c>
      <c r="AG75" s="38" t="s">
        <v>277</v>
      </c>
      <c r="AH75" s="43" t="s">
        <v>367</v>
      </c>
      <c r="AI75" s="45">
        <v>249.91</v>
      </c>
      <c r="AJ75" s="48">
        <f t="shared" si="18"/>
        <v>2998.92</v>
      </c>
      <c r="AK75">
        <v>21.25</v>
      </c>
      <c r="AL75" s="48">
        <f t="shared" si="19"/>
        <v>255</v>
      </c>
      <c r="AM75" s="17" t="s">
        <v>368</v>
      </c>
      <c r="AN75" s="43" t="s">
        <v>177</v>
      </c>
      <c r="AO75" s="45">
        <v>153.16</v>
      </c>
      <c r="AP75" s="48">
        <f t="shared" si="20"/>
        <v>1837.92</v>
      </c>
      <c r="AQ75" s="54">
        <v>17.350000000000001</v>
      </c>
      <c r="AR75" s="48">
        <f t="shared" si="21"/>
        <v>208.20000000000002</v>
      </c>
      <c r="AS75" s="17" t="s">
        <v>178</v>
      </c>
      <c r="AT75" s="51">
        <f t="shared" si="13"/>
        <v>17.25</v>
      </c>
    </row>
    <row r="76" spans="1:46" x14ac:dyDescent="0.3">
      <c r="A76" s="6">
        <v>73</v>
      </c>
      <c r="B76" s="6">
        <v>12</v>
      </c>
      <c r="C76" s="1" t="s">
        <v>156</v>
      </c>
      <c r="D76" s="7" t="s">
        <v>157</v>
      </c>
      <c r="E76" s="1">
        <v>13002</v>
      </c>
      <c r="F76" s="13" t="s">
        <v>177</v>
      </c>
      <c r="G76" s="14">
        <v>8.3800000000000008</v>
      </c>
      <c r="H76" s="14">
        <f t="shared" si="14"/>
        <v>100.56</v>
      </c>
      <c r="I76" s="14">
        <v>0.83</v>
      </c>
      <c r="J76" s="15">
        <f t="shared" si="24"/>
        <v>9.9599999999999991</v>
      </c>
      <c r="K76" s="22" t="s">
        <v>178</v>
      </c>
      <c r="L76" s="13" t="s">
        <v>187</v>
      </c>
      <c r="M76" s="14" t="s">
        <v>191</v>
      </c>
      <c r="N76" s="14" t="s">
        <v>191</v>
      </c>
      <c r="O76" s="14">
        <v>0.82</v>
      </c>
      <c r="P76" s="23">
        <f t="shared" si="15"/>
        <v>9.84</v>
      </c>
      <c r="Q76" s="20" t="s">
        <v>178</v>
      </c>
      <c r="R76" s="1"/>
      <c r="S76" s="1"/>
      <c r="T76" s="29"/>
      <c r="U76" s="1"/>
      <c r="V76" s="29"/>
      <c r="Y76" s="8" t="s">
        <v>193</v>
      </c>
      <c r="Z76" s="29">
        <v>4.09</v>
      </c>
      <c r="AA76" s="31">
        <f t="shared" si="16"/>
        <v>49.08</v>
      </c>
      <c r="AB76" s="31">
        <v>0.82</v>
      </c>
      <c r="AC76" s="31">
        <f t="shared" si="17"/>
        <v>9.84</v>
      </c>
      <c r="AD76" s="8" t="s">
        <v>284</v>
      </c>
      <c r="AE76" s="1">
        <v>72527</v>
      </c>
      <c r="AF76" s="1" t="s">
        <v>348</v>
      </c>
      <c r="AG76" s="38" t="s">
        <v>277</v>
      </c>
      <c r="AH76" s="43" t="s">
        <v>367</v>
      </c>
      <c r="AI76" s="45">
        <v>5.52</v>
      </c>
      <c r="AJ76" s="48">
        <f t="shared" si="18"/>
        <v>66.239999999999995</v>
      </c>
      <c r="AK76" s="54">
        <v>0.61</v>
      </c>
      <c r="AL76" s="48">
        <f t="shared" si="19"/>
        <v>7.32</v>
      </c>
      <c r="AM76" s="17" t="s">
        <v>368</v>
      </c>
      <c r="AN76" s="43" t="s">
        <v>177</v>
      </c>
      <c r="AO76" s="45">
        <v>3.87</v>
      </c>
      <c r="AP76" s="48">
        <f t="shared" si="20"/>
        <v>46.44</v>
      </c>
      <c r="AQ76">
        <v>0.77</v>
      </c>
      <c r="AR76" s="48">
        <f t="shared" si="21"/>
        <v>9.24</v>
      </c>
      <c r="AS76" s="17" t="s">
        <v>178</v>
      </c>
      <c r="AT76" s="51">
        <f t="shared" si="13"/>
        <v>0.61</v>
      </c>
    </row>
    <row r="77" spans="1:46" x14ac:dyDescent="0.3">
      <c r="A77" s="6">
        <v>74</v>
      </c>
      <c r="B77" s="6">
        <v>12</v>
      </c>
      <c r="C77" s="1" t="s">
        <v>158</v>
      </c>
      <c r="D77" s="7" t="s">
        <v>159</v>
      </c>
      <c r="E77" s="1">
        <v>12554</v>
      </c>
      <c r="F77" s="13" t="s">
        <v>177</v>
      </c>
      <c r="G77" s="14">
        <v>16.55</v>
      </c>
      <c r="H77" s="14">
        <f t="shared" si="14"/>
        <v>198.60000000000002</v>
      </c>
      <c r="I77" s="14">
        <v>1.92</v>
      </c>
      <c r="J77" s="15">
        <f t="shared" si="24"/>
        <v>23.04</v>
      </c>
      <c r="K77" s="22" t="s">
        <v>178</v>
      </c>
      <c r="L77" s="13" t="s">
        <v>187</v>
      </c>
      <c r="M77" s="14" t="s">
        <v>191</v>
      </c>
      <c r="N77" s="14" t="s">
        <v>191</v>
      </c>
      <c r="O77" s="14">
        <v>6.14</v>
      </c>
      <c r="P77" s="23">
        <f t="shared" si="15"/>
        <v>73.679999999999993</v>
      </c>
      <c r="Q77" s="20" t="s">
        <v>178</v>
      </c>
      <c r="R77" s="1"/>
      <c r="S77" s="1"/>
      <c r="T77" s="29"/>
      <c r="U77" s="1"/>
      <c r="V77" s="29"/>
      <c r="Y77" s="8" t="s">
        <v>193</v>
      </c>
      <c r="Z77" s="29">
        <v>8.6</v>
      </c>
      <c r="AA77" s="31">
        <f t="shared" si="16"/>
        <v>103.19999999999999</v>
      </c>
      <c r="AB77" s="31">
        <v>3.98</v>
      </c>
      <c r="AC77" s="31">
        <f t="shared" si="17"/>
        <v>47.76</v>
      </c>
      <c r="AD77" s="8" t="s">
        <v>284</v>
      </c>
      <c r="AE77" s="1">
        <v>46895</v>
      </c>
      <c r="AF77" s="1" t="s">
        <v>349</v>
      </c>
      <c r="AG77" s="38" t="s">
        <v>275</v>
      </c>
      <c r="AH77" s="43" t="s">
        <v>367</v>
      </c>
      <c r="AI77" s="45">
        <v>16.16</v>
      </c>
      <c r="AJ77" s="48">
        <f t="shared" si="18"/>
        <v>193.92000000000002</v>
      </c>
      <c r="AK77" s="53">
        <v>1.8</v>
      </c>
      <c r="AL77" s="48">
        <f t="shared" si="19"/>
        <v>21.6</v>
      </c>
      <c r="AM77" s="17" t="s">
        <v>368</v>
      </c>
      <c r="AN77" s="43" t="s">
        <v>177</v>
      </c>
      <c r="AO77" s="45">
        <v>7.1</v>
      </c>
      <c r="AP77" s="48">
        <f t="shared" si="20"/>
        <v>85.199999999999989</v>
      </c>
      <c r="AQ77">
        <v>1.86</v>
      </c>
      <c r="AR77" s="48">
        <f t="shared" si="21"/>
        <v>22.32</v>
      </c>
      <c r="AS77" s="17" t="s">
        <v>178</v>
      </c>
      <c r="AT77" s="51">
        <f t="shared" si="13"/>
        <v>1.8</v>
      </c>
    </row>
    <row r="78" spans="1:46" x14ac:dyDescent="0.3">
      <c r="A78" s="6"/>
      <c r="B78" s="6"/>
      <c r="C78" s="1"/>
      <c r="D78" s="7"/>
      <c r="E78" s="1"/>
      <c r="F78" s="13"/>
      <c r="G78" s="14"/>
      <c r="H78" s="14"/>
      <c r="I78" s="14"/>
      <c r="J78" s="15"/>
      <c r="K78" s="21"/>
      <c r="L78" s="13"/>
      <c r="M78" s="14"/>
      <c r="N78" s="14"/>
      <c r="O78" s="14"/>
      <c r="P78" s="23"/>
      <c r="Q78" s="20"/>
      <c r="R78" s="1"/>
      <c r="S78" s="1"/>
      <c r="T78" s="29"/>
      <c r="U78" s="1"/>
      <c r="V78" s="29"/>
      <c r="Y78" s="8"/>
      <c r="Z78" s="29"/>
      <c r="AA78" s="31"/>
      <c r="AB78" s="1"/>
      <c r="AC78" s="31"/>
      <c r="AD78" s="8"/>
      <c r="AE78" s="1"/>
      <c r="AF78" s="1"/>
      <c r="AH78" s="43"/>
      <c r="AI78" s="44"/>
      <c r="AJ78" s="48"/>
      <c r="AK78" s="43"/>
      <c r="AL78" s="48"/>
      <c r="AM78" s="17"/>
      <c r="AN78" s="43"/>
      <c r="AO78" s="44"/>
      <c r="AP78" s="48"/>
      <c r="AQ78" s="43"/>
      <c r="AR78" s="48"/>
      <c r="AS78" s="17"/>
    </row>
    <row r="79" spans="1:46" x14ac:dyDescent="0.3">
      <c r="A79" s="6"/>
      <c r="B79" s="6"/>
      <c r="C79" s="1"/>
      <c r="D79" s="9" t="s">
        <v>160</v>
      </c>
      <c r="E79" s="1"/>
      <c r="F79" s="13"/>
      <c r="G79" s="14"/>
      <c r="H79" s="14"/>
      <c r="I79" s="14"/>
      <c r="J79" s="15"/>
      <c r="K79" s="21"/>
      <c r="L79" s="13"/>
      <c r="M79" s="14"/>
      <c r="N79" s="14"/>
      <c r="O79" s="14"/>
      <c r="P79" s="23"/>
      <c r="Q79" s="20"/>
      <c r="R79" s="1"/>
      <c r="S79" s="1"/>
      <c r="T79" s="29"/>
      <c r="U79" s="1"/>
      <c r="V79" s="29"/>
      <c r="Y79" s="8"/>
      <c r="Z79" s="29"/>
      <c r="AA79" s="31"/>
      <c r="AB79" s="1"/>
      <c r="AC79" s="31"/>
      <c r="AD79" s="8"/>
      <c r="AE79" s="1"/>
      <c r="AF79" s="1"/>
      <c r="AH79" s="43"/>
      <c r="AI79" s="44"/>
      <c r="AJ79" s="48"/>
      <c r="AK79" s="43"/>
      <c r="AL79" s="48"/>
      <c r="AM79" s="17"/>
      <c r="AN79" s="43"/>
      <c r="AO79" s="44"/>
      <c r="AP79" s="48"/>
      <c r="AQ79" s="43"/>
      <c r="AR79" s="48"/>
      <c r="AS79" s="17"/>
    </row>
    <row r="80" spans="1:46" x14ac:dyDescent="0.3">
      <c r="A80" s="6"/>
      <c r="B80" s="6"/>
      <c r="C80" s="1"/>
      <c r="D80" s="9"/>
      <c r="E80" s="1"/>
      <c r="F80" s="13"/>
      <c r="G80" s="14"/>
      <c r="H80" s="14"/>
      <c r="I80" s="14"/>
      <c r="J80" s="15"/>
      <c r="K80" s="21"/>
      <c r="L80" s="13"/>
      <c r="M80" s="14"/>
      <c r="N80" s="14"/>
      <c r="O80" s="14"/>
      <c r="P80" s="23"/>
      <c r="Q80" s="20"/>
      <c r="R80" s="1"/>
      <c r="S80" s="1"/>
      <c r="T80" s="29"/>
      <c r="U80" s="1"/>
      <c r="V80" s="29"/>
      <c r="Y80" s="8"/>
      <c r="Z80" s="29"/>
      <c r="AA80" s="31"/>
      <c r="AB80" s="1"/>
      <c r="AC80" s="31"/>
      <c r="AD80" s="8"/>
      <c r="AE80" s="1"/>
      <c r="AF80" s="1"/>
      <c r="AH80" s="43"/>
      <c r="AI80" s="44"/>
      <c r="AJ80" s="48"/>
      <c r="AK80" s="43"/>
      <c r="AL80" s="48"/>
      <c r="AM80" s="17"/>
      <c r="AN80" s="43"/>
      <c r="AO80" s="44"/>
      <c r="AP80" s="48"/>
      <c r="AQ80" s="43"/>
      <c r="AR80" s="48"/>
      <c r="AS80" s="17"/>
      <c r="AT80" s="51"/>
    </row>
    <row r="81" spans="1:46" x14ac:dyDescent="0.3">
      <c r="A81" s="6">
        <v>75</v>
      </c>
      <c r="B81" s="6">
        <v>24</v>
      </c>
      <c r="C81" s="1"/>
      <c r="D81" s="7" t="s">
        <v>161</v>
      </c>
      <c r="E81" s="1">
        <v>78210</v>
      </c>
      <c r="F81" s="13" t="s">
        <v>177</v>
      </c>
      <c r="G81" s="14">
        <v>205.87</v>
      </c>
      <c r="H81" s="14">
        <f t="shared" si="14"/>
        <v>4940.88</v>
      </c>
      <c r="I81" s="55">
        <v>5.27</v>
      </c>
      <c r="J81" s="15">
        <f t="shared" si="24"/>
        <v>126.47999999999999</v>
      </c>
      <c r="K81" s="22" t="s">
        <v>178</v>
      </c>
      <c r="L81" s="13" t="s">
        <v>187</v>
      </c>
      <c r="M81" s="14" t="s">
        <v>191</v>
      </c>
      <c r="N81" s="14" t="s">
        <v>191</v>
      </c>
      <c r="O81" s="14">
        <v>10.84</v>
      </c>
      <c r="P81" s="23">
        <f t="shared" si="15"/>
        <v>260.15999999999997</v>
      </c>
      <c r="Q81" s="20" t="s">
        <v>178</v>
      </c>
      <c r="R81" s="1" t="s">
        <v>193</v>
      </c>
      <c r="S81" s="1">
        <v>18.2</v>
      </c>
      <c r="T81" s="29">
        <f t="shared" si="22"/>
        <v>436.79999999999995</v>
      </c>
      <c r="U81" s="1">
        <v>9.36</v>
      </c>
      <c r="V81" s="29">
        <f t="shared" si="23"/>
        <v>224.64</v>
      </c>
      <c r="X81" s="17" t="s">
        <v>258</v>
      </c>
      <c r="Y81" s="8" t="s">
        <v>193</v>
      </c>
      <c r="Z81" s="29">
        <v>65</v>
      </c>
      <c r="AA81" s="31">
        <f t="shared" si="16"/>
        <v>1560</v>
      </c>
      <c r="AB81" s="31">
        <v>10.68</v>
      </c>
      <c r="AC81" s="31">
        <f t="shared" si="17"/>
        <v>256.32</v>
      </c>
      <c r="AD81" s="8" t="s">
        <v>273</v>
      </c>
      <c r="AE81" s="1">
        <v>35206</v>
      </c>
      <c r="AF81" s="1" t="s">
        <v>350</v>
      </c>
      <c r="AG81" s="38" t="s">
        <v>275</v>
      </c>
      <c r="AH81" s="43" t="s">
        <v>367</v>
      </c>
      <c r="AI81" s="44">
        <v>13.9</v>
      </c>
      <c r="AJ81" s="48">
        <f t="shared" si="18"/>
        <v>333.6</v>
      </c>
      <c r="AK81">
        <v>9.94</v>
      </c>
      <c r="AL81" s="48">
        <f t="shared" si="19"/>
        <v>238.56</v>
      </c>
      <c r="AM81" s="17" t="s">
        <v>366</v>
      </c>
      <c r="AN81" s="43" t="s">
        <v>177</v>
      </c>
      <c r="AO81" s="44"/>
      <c r="AP81" s="48"/>
      <c r="AQ81">
        <v>7.75</v>
      </c>
      <c r="AR81" s="48">
        <f t="shared" si="21"/>
        <v>186</v>
      </c>
      <c r="AS81" s="17" t="s">
        <v>178</v>
      </c>
      <c r="AT81" s="51">
        <f t="shared" ref="AT81:AT95" si="25">MIN(I81:AS81)</f>
        <v>5.27</v>
      </c>
    </row>
    <row r="82" spans="1:46" ht="33" x14ac:dyDescent="0.3">
      <c r="A82" s="6">
        <v>76</v>
      </c>
      <c r="B82" s="6">
        <v>24</v>
      </c>
      <c r="C82" s="1"/>
      <c r="D82" s="7" t="s">
        <v>162</v>
      </c>
      <c r="E82" s="1">
        <v>78430</v>
      </c>
      <c r="F82" s="13" t="s">
        <v>177</v>
      </c>
      <c r="G82" s="14">
        <v>346.72</v>
      </c>
      <c r="H82" s="14">
        <f t="shared" si="14"/>
        <v>8321.2800000000007</v>
      </c>
      <c r="I82" s="55">
        <v>11.86</v>
      </c>
      <c r="J82" s="15">
        <f t="shared" si="24"/>
        <v>284.64</v>
      </c>
      <c r="K82" s="22" t="s">
        <v>178</v>
      </c>
      <c r="L82" s="13" t="s">
        <v>187</v>
      </c>
      <c r="M82" s="14" t="s">
        <v>191</v>
      </c>
      <c r="N82" s="14" t="s">
        <v>191</v>
      </c>
      <c r="O82" s="14">
        <v>15.06</v>
      </c>
      <c r="P82" s="23">
        <f t="shared" si="15"/>
        <v>361.44</v>
      </c>
      <c r="Q82" s="20" t="s">
        <v>178</v>
      </c>
      <c r="R82" s="1" t="s">
        <v>200</v>
      </c>
      <c r="S82" s="1">
        <v>44.3</v>
      </c>
      <c r="T82" s="29">
        <f t="shared" si="22"/>
        <v>1063.1999999999998</v>
      </c>
      <c r="U82" s="1">
        <v>24.75</v>
      </c>
      <c r="V82" s="29">
        <f t="shared" si="23"/>
        <v>594</v>
      </c>
      <c r="X82" s="26" t="s">
        <v>259</v>
      </c>
      <c r="Y82" s="8" t="s">
        <v>193</v>
      </c>
      <c r="Z82" s="29">
        <v>136</v>
      </c>
      <c r="AA82" s="31">
        <f t="shared" si="16"/>
        <v>3264</v>
      </c>
      <c r="AB82" s="31">
        <v>15.85</v>
      </c>
      <c r="AC82" s="31">
        <f t="shared" si="17"/>
        <v>380.4</v>
      </c>
      <c r="AD82" s="8" t="s">
        <v>273</v>
      </c>
      <c r="AE82" s="1">
        <v>42137</v>
      </c>
      <c r="AF82" s="1" t="s">
        <v>351</v>
      </c>
      <c r="AG82" s="38" t="s">
        <v>277</v>
      </c>
      <c r="AH82" s="43" t="s">
        <v>367</v>
      </c>
      <c r="AI82" s="44">
        <v>21.2</v>
      </c>
      <c r="AJ82" s="48">
        <f t="shared" si="18"/>
        <v>508.79999999999995</v>
      </c>
      <c r="AK82">
        <v>13.81</v>
      </c>
      <c r="AL82" s="48">
        <f t="shared" si="19"/>
        <v>331.44</v>
      </c>
      <c r="AM82" s="17" t="s">
        <v>366</v>
      </c>
      <c r="AN82" s="43" t="s">
        <v>177</v>
      </c>
      <c r="AO82" s="44"/>
      <c r="AP82" s="48"/>
      <c r="AQ82">
        <v>12.76</v>
      </c>
      <c r="AR82" s="48">
        <f t="shared" si="21"/>
        <v>306.24</v>
      </c>
      <c r="AS82" s="17" t="s">
        <v>178</v>
      </c>
      <c r="AT82" s="51">
        <f t="shared" si="25"/>
        <v>11.86</v>
      </c>
    </row>
    <row r="83" spans="1:46" x14ac:dyDescent="0.3">
      <c r="A83" s="6">
        <v>77</v>
      </c>
      <c r="B83" s="6">
        <v>12</v>
      </c>
      <c r="C83" s="1"/>
      <c r="D83" s="7" t="s">
        <v>163</v>
      </c>
      <c r="E83" s="1">
        <v>29590</v>
      </c>
      <c r="F83" s="13" t="s">
        <v>177</v>
      </c>
      <c r="G83" s="14">
        <v>90.4</v>
      </c>
      <c r="H83" s="14">
        <f t="shared" si="14"/>
        <v>1084.8000000000002</v>
      </c>
      <c r="I83" s="14">
        <v>4.12</v>
      </c>
      <c r="J83" s="15">
        <f t="shared" si="24"/>
        <v>49.44</v>
      </c>
      <c r="K83" s="22" t="s">
        <v>178</v>
      </c>
      <c r="L83" s="13" t="s">
        <v>187</v>
      </c>
      <c r="M83" s="14" t="s">
        <v>191</v>
      </c>
      <c r="N83" s="14" t="s">
        <v>191</v>
      </c>
      <c r="O83" s="14">
        <v>7.96</v>
      </c>
      <c r="P83" s="23">
        <f t="shared" si="15"/>
        <v>95.52</v>
      </c>
      <c r="Q83" s="20" t="s">
        <v>178</v>
      </c>
      <c r="R83" s="1" t="s">
        <v>200</v>
      </c>
      <c r="S83" s="1">
        <v>16.760000000000002</v>
      </c>
      <c r="T83" s="29">
        <f t="shared" si="22"/>
        <v>201.12</v>
      </c>
      <c r="U83" s="1">
        <v>6.42</v>
      </c>
      <c r="V83" s="29">
        <f t="shared" si="23"/>
        <v>77.039999999999992</v>
      </c>
      <c r="X83" s="17" t="s">
        <v>260</v>
      </c>
      <c r="Y83" s="8" t="s">
        <v>193</v>
      </c>
      <c r="Z83" s="29">
        <v>36.659999999999997</v>
      </c>
      <c r="AA83" s="31">
        <f t="shared" si="16"/>
        <v>439.91999999999996</v>
      </c>
      <c r="AB83" s="31">
        <v>5.15</v>
      </c>
      <c r="AC83" s="31">
        <f t="shared" si="17"/>
        <v>61.800000000000004</v>
      </c>
      <c r="AD83" s="8" t="s">
        <v>273</v>
      </c>
      <c r="AE83" s="1">
        <v>80893</v>
      </c>
      <c r="AF83" s="1" t="s">
        <v>352</v>
      </c>
      <c r="AG83" s="38" t="s">
        <v>277</v>
      </c>
      <c r="AH83" s="43" t="s">
        <v>367</v>
      </c>
      <c r="AI83" s="44">
        <v>7.1</v>
      </c>
      <c r="AJ83" s="48">
        <f t="shared" si="18"/>
        <v>85.199999999999989</v>
      </c>
      <c r="AK83">
        <v>4.97</v>
      </c>
      <c r="AL83" s="48">
        <f t="shared" si="19"/>
        <v>59.64</v>
      </c>
      <c r="AM83" s="17" t="s">
        <v>366</v>
      </c>
      <c r="AN83" s="43" t="s">
        <v>177</v>
      </c>
      <c r="AO83" s="44">
        <v>36.65</v>
      </c>
      <c r="AP83" s="48">
        <f t="shared" si="20"/>
        <v>439.79999999999995</v>
      </c>
      <c r="AQ83" s="54">
        <v>4.08</v>
      </c>
      <c r="AR83" s="48">
        <f t="shared" si="21"/>
        <v>48.96</v>
      </c>
      <c r="AS83" s="17" t="s">
        <v>178</v>
      </c>
      <c r="AT83" s="51">
        <f t="shared" si="25"/>
        <v>4.08</v>
      </c>
    </row>
    <row r="84" spans="1:46" ht="33" x14ac:dyDescent="0.3">
      <c r="A84" s="6">
        <v>78</v>
      </c>
      <c r="B84" s="6">
        <v>12</v>
      </c>
      <c r="C84" s="1"/>
      <c r="D84" s="7" t="s">
        <v>164</v>
      </c>
      <c r="E84" s="1">
        <v>64880</v>
      </c>
      <c r="F84" s="13" t="s">
        <v>177</v>
      </c>
      <c r="G84" s="14" t="s">
        <v>179</v>
      </c>
      <c r="H84" s="14"/>
      <c r="I84" s="14"/>
      <c r="J84" s="15" t="s">
        <v>185</v>
      </c>
      <c r="K84" s="21" t="s">
        <v>179</v>
      </c>
      <c r="L84" s="13" t="s">
        <v>187</v>
      </c>
      <c r="M84" s="14" t="s">
        <v>191</v>
      </c>
      <c r="N84" s="14" t="s">
        <v>191</v>
      </c>
      <c r="O84" s="14">
        <v>39.24</v>
      </c>
      <c r="P84" s="23">
        <f t="shared" si="15"/>
        <v>470.88</v>
      </c>
      <c r="Q84" s="20" t="s">
        <v>178</v>
      </c>
      <c r="R84" s="1"/>
      <c r="S84" s="1"/>
      <c r="T84" s="29"/>
      <c r="U84" s="1"/>
      <c r="V84" s="29"/>
      <c r="Y84" s="8" t="s">
        <v>193</v>
      </c>
      <c r="Z84" s="29">
        <v>98.19</v>
      </c>
      <c r="AA84" s="31">
        <f t="shared" si="16"/>
        <v>1178.28</v>
      </c>
      <c r="AB84" s="59">
        <v>30.48</v>
      </c>
      <c r="AC84" s="31">
        <f t="shared" si="17"/>
        <v>365.76</v>
      </c>
      <c r="AD84" s="8" t="s">
        <v>273</v>
      </c>
      <c r="AE84" s="1">
        <v>45066</v>
      </c>
      <c r="AF84" s="1" t="s">
        <v>353</v>
      </c>
      <c r="AG84" s="38" t="s">
        <v>275</v>
      </c>
      <c r="AH84" s="43" t="s">
        <v>367</v>
      </c>
      <c r="AI84" s="45">
        <v>162.78</v>
      </c>
      <c r="AJ84" s="48">
        <f t="shared" si="18"/>
        <v>1953.3600000000001</v>
      </c>
      <c r="AK84">
        <v>32.26</v>
      </c>
      <c r="AL84" s="48">
        <f t="shared" si="19"/>
        <v>387.12</v>
      </c>
      <c r="AM84" s="17" t="s">
        <v>368</v>
      </c>
      <c r="AN84" s="43" t="s">
        <v>177</v>
      </c>
      <c r="AO84" s="45"/>
      <c r="AP84" s="48"/>
      <c r="AQ84"/>
      <c r="AR84" s="48"/>
      <c r="AS84" s="17" t="s">
        <v>178</v>
      </c>
      <c r="AT84" s="51">
        <f t="shared" si="25"/>
        <v>30.48</v>
      </c>
    </row>
    <row r="85" spans="1:46" ht="33" x14ac:dyDescent="0.3">
      <c r="A85" s="6">
        <v>79</v>
      </c>
      <c r="B85" s="6">
        <v>12</v>
      </c>
      <c r="C85" s="1"/>
      <c r="D85" s="7" t="s">
        <v>165</v>
      </c>
      <c r="E85" s="1">
        <v>78441</v>
      </c>
      <c r="F85" s="13" t="s">
        <v>177</v>
      </c>
      <c r="G85" s="14">
        <v>216.7</v>
      </c>
      <c r="H85" s="14">
        <f t="shared" si="14"/>
        <v>2600.3999999999996</v>
      </c>
      <c r="I85" s="55">
        <v>12.41</v>
      </c>
      <c r="J85" s="15">
        <f t="shared" si="24"/>
        <v>148.92000000000002</v>
      </c>
      <c r="K85" s="22" t="s">
        <v>178</v>
      </c>
      <c r="L85" s="13" t="s">
        <v>190</v>
      </c>
      <c r="M85" s="14" t="s">
        <v>191</v>
      </c>
      <c r="N85" s="14" t="s">
        <v>191</v>
      </c>
      <c r="O85" s="14">
        <v>19.25</v>
      </c>
      <c r="P85" s="23">
        <f t="shared" si="15"/>
        <v>231</v>
      </c>
      <c r="Q85" s="20" t="s">
        <v>178</v>
      </c>
      <c r="R85" s="1"/>
      <c r="S85" s="1"/>
      <c r="T85" s="29"/>
      <c r="U85" s="1"/>
      <c r="V85" s="29"/>
      <c r="Y85" s="8" t="s">
        <v>193</v>
      </c>
      <c r="Z85" s="29">
        <v>56.5</v>
      </c>
      <c r="AA85" s="31">
        <f t="shared" si="16"/>
        <v>678</v>
      </c>
      <c r="AB85" s="31">
        <v>17.079999999999998</v>
      </c>
      <c r="AC85" s="31">
        <f t="shared" si="17"/>
        <v>204.95999999999998</v>
      </c>
      <c r="AD85" s="8" t="s">
        <v>273</v>
      </c>
      <c r="AE85" s="1">
        <v>92973</v>
      </c>
      <c r="AF85" s="1" t="s">
        <v>354</v>
      </c>
      <c r="AG85" s="38" t="s">
        <v>277</v>
      </c>
      <c r="AH85" s="43" t="s">
        <v>367</v>
      </c>
      <c r="AI85" s="44">
        <v>22</v>
      </c>
      <c r="AJ85" s="48">
        <f t="shared" si="18"/>
        <v>264</v>
      </c>
      <c r="AK85">
        <v>14.36</v>
      </c>
      <c r="AL85" s="48">
        <f t="shared" si="19"/>
        <v>172.32</v>
      </c>
      <c r="AM85" s="17" t="s">
        <v>366</v>
      </c>
      <c r="AN85" s="43" t="s">
        <v>177</v>
      </c>
      <c r="AO85" s="44"/>
      <c r="AP85" s="48"/>
      <c r="AQ85">
        <v>13.57</v>
      </c>
      <c r="AR85" s="48">
        <f t="shared" si="21"/>
        <v>162.84</v>
      </c>
      <c r="AS85" s="17" t="s">
        <v>178</v>
      </c>
      <c r="AT85" s="51">
        <f t="shared" si="25"/>
        <v>12.41</v>
      </c>
    </row>
    <row r="86" spans="1:46" x14ac:dyDescent="0.3">
      <c r="A86" s="6">
        <v>80</v>
      </c>
      <c r="B86" s="6">
        <v>400</v>
      </c>
      <c r="C86" s="1"/>
      <c r="D86" s="7" t="s">
        <v>166</v>
      </c>
      <c r="E86" s="1">
        <v>20672</v>
      </c>
      <c r="F86" s="13" t="s">
        <v>177</v>
      </c>
      <c r="G86" s="14">
        <v>50.48</v>
      </c>
      <c r="H86" s="14">
        <f t="shared" si="14"/>
        <v>20192</v>
      </c>
      <c r="I86" s="14">
        <v>3.04</v>
      </c>
      <c r="J86" s="15">
        <f t="shared" si="24"/>
        <v>1216</v>
      </c>
      <c r="K86" s="22" t="s">
        <v>178</v>
      </c>
      <c r="L86" s="13" t="s">
        <v>187</v>
      </c>
      <c r="M86" s="14" t="s">
        <v>191</v>
      </c>
      <c r="N86" s="14" t="s">
        <v>191</v>
      </c>
      <c r="O86" s="14">
        <v>3.49</v>
      </c>
      <c r="P86" s="23">
        <f t="shared" si="15"/>
        <v>1396</v>
      </c>
      <c r="Q86" s="20" t="s">
        <v>178</v>
      </c>
      <c r="R86" s="1" t="s">
        <v>193</v>
      </c>
      <c r="S86" s="1">
        <v>17.52</v>
      </c>
      <c r="T86" s="29">
        <f t="shared" si="22"/>
        <v>7008</v>
      </c>
      <c r="U86" s="1">
        <v>5.84</v>
      </c>
      <c r="V86" s="29">
        <f t="shared" si="23"/>
        <v>2336</v>
      </c>
      <c r="X86" s="17" t="s">
        <v>261</v>
      </c>
      <c r="Y86" s="8" t="s">
        <v>193</v>
      </c>
      <c r="Z86" s="29">
        <v>24.4</v>
      </c>
      <c r="AA86" s="31">
        <f t="shared" si="16"/>
        <v>9760</v>
      </c>
      <c r="AB86" s="31">
        <v>3.1</v>
      </c>
      <c r="AC86" s="31">
        <f t="shared" si="17"/>
        <v>1240</v>
      </c>
      <c r="AD86" s="8" t="s">
        <v>284</v>
      </c>
      <c r="AE86" s="1">
        <v>97600</v>
      </c>
      <c r="AF86" s="1" t="s">
        <v>355</v>
      </c>
      <c r="AG86" s="38" t="s">
        <v>277</v>
      </c>
      <c r="AH86" s="43" t="s">
        <v>367</v>
      </c>
      <c r="AI86" s="44">
        <v>22</v>
      </c>
      <c r="AJ86" s="48">
        <f t="shared" si="18"/>
        <v>8800</v>
      </c>
      <c r="AK86">
        <v>14.92</v>
      </c>
      <c r="AL86" s="48">
        <f t="shared" si="19"/>
        <v>5968</v>
      </c>
      <c r="AM86" s="17" t="s">
        <v>366</v>
      </c>
      <c r="AN86" s="43" t="s">
        <v>177</v>
      </c>
      <c r="AO86" s="44">
        <v>23.3</v>
      </c>
      <c r="AP86" s="48">
        <f t="shared" si="20"/>
        <v>9320</v>
      </c>
      <c r="AQ86" s="54">
        <v>3.01</v>
      </c>
      <c r="AR86" s="48">
        <f t="shared" si="21"/>
        <v>1204</v>
      </c>
      <c r="AS86" s="17" t="s">
        <v>178</v>
      </c>
      <c r="AT86" s="51">
        <f t="shared" si="25"/>
        <v>3.01</v>
      </c>
    </row>
    <row r="87" spans="1:46" x14ac:dyDescent="0.3">
      <c r="A87" s="6">
        <v>81</v>
      </c>
      <c r="B87" s="6">
        <v>200</v>
      </c>
      <c r="C87" s="1"/>
      <c r="D87" s="7" t="s">
        <v>167</v>
      </c>
      <c r="E87" s="1">
        <v>20881</v>
      </c>
      <c r="F87" s="13" t="s">
        <v>177</v>
      </c>
      <c r="G87" s="14">
        <v>65.760000000000005</v>
      </c>
      <c r="H87" s="14">
        <f t="shared" si="14"/>
        <v>13152.000000000002</v>
      </c>
      <c r="I87" s="14">
        <v>3.61</v>
      </c>
      <c r="J87" s="15">
        <f t="shared" si="24"/>
        <v>722</v>
      </c>
      <c r="K87" s="22" t="s">
        <v>178</v>
      </c>
      <c r="L87" s="13" t="s">
        <v>187</v>
      </c>
      <c r="M87" s="14" t="s">
        <v>191</v>
      </c>
      <c r="N87" s="14" t="s">
        <v>191</v>
      </c>
      <c r="O87" s="14">
        <v>8.5399999999999991</v>
      </c>
      <c r="P87" s="23">
        <f t="shared" si="15"/>
        <v>1707.9999999999998</v>
      </c>
      <c r="Q87" s="20" t="s">
        <v>178</v>
      </c>
      <c r="R87" s="1" t="s">
        <v>193</v>
      </c>
      <c r="S87" s="1">
        <v>25.65</v>
      </c>
      <c r="T87" s="29">
        <f t="shared" si="22"/>
        <v>5130</v>
      </c>
      <c r="U87" s="1">
        <v>5.65</v>
      </c>
      <c r="V87" s="29">
        <f t="shared" si="23"/>
        <v>1130</v>
      </c>
      <c r="X87" s="17" t="s">
        <v>262</v>
      </c>
      <c r="Y87" s="8" t="s">
        <v>193</v>
      </c>
      <c r="Z87" s="29">
        <v>29.5</v>
      </c>
      <c r="AA87" s="31">
        <f t="shared" si="16"/>
        <v>5900</v>
      </c>
      <c r="AB87" s="31">
        <v>4.75</v>
      </c>
      <c r="AC87" s="31">
        <f t="shared" si="17"/>
        <v>950</v>
      </c>
      <c r="AD87" s="8" t="s">
        <v>273</v>
      </c>
      <c r="AE87" s="1">
        <v>97616</v>
      </c>
      <c r="AF87" s="1" t="s">
        <v>356</v>
      </c>
      <c r="AG87" s="38" t="s">
        <v>277</v>
      </c>
      <c r="AH87" s="43" t="s">
        <v>367</v>
      </c>
      <c r="AI87" s="44">
        <v>22</v>
      </c>
      <c r="AJ87" s="48">
        <f t="shared" si="18"/>
        <v>4400</v>
      </c>
      <c r="AK87">
        <v>14.92</v>
      </c>
      <c r="AL87" s="48">
        <f t="shared" si="19"/>
        <v>2984</v>
      </c>
      <c r="AM87" s="17" t="s">
        <v>366</v>
      </c>
      <c r="AN87" s="43" t="s">
        <v>177</v>
      </c>
      <c r="AO87" s="44">
        <v>26.66</v>
      </c>
      <c r="AP87" s="48">
        <f t="shared" si="20"/>
        <v>5332</v>
      </c>
      <c r="AQ87" s="54">
        <v>3.57</v>
      </c>
      <c r="AR87" s="48">
        <f t="shared" si="21"/>
        <v>714</v>
      </c>
      <c r="AS87" s="17" t="s">
        <v>178</v>
      </c>
      <c r="AT87" s="51">
        <f t="shared" si="25"/>
        <v>3.57</v>
      </c>
    </row>
    <row r="88" spans="1:46" x14ac:dyDescent="0.3">
      <c r="A88" s="6">
        <v>82</v>
      </c>
      <c r="B88" s="6">
        <v>36</v>
      </c>
      <c r="C88" s="1"/>
      <c r="D88" s="7" t="s">
        <v>168</v>
      </c>
      <c r="E88" s="1">
        <v>79242</v>
      </c>
      <c r="F88" s="13" t="s">
        <v>177</v>
      </c>
      <c r="G88" s="14">
        <v>104.02</v>
      </c>
      <c r="H88" s="14">
        <f t="shared" si="14"/>
        <v>3744.72</v>
      </c>
      <c r="I88" s="55">
        <v>2.46</v>
      </c>
      <c r="J88" s="15">
        <f t="shared" si="24"/>
        <v>88.56</v>
      </c>
      <c r="K88" s="22" t="s">
        <v>178</v>
      </c>
      <c r="L88" s="13" t="s">
        <v>187</v>
      </c>
      <c r="M88" s="14" t="s">
        <v>191</v>
      </c>
      <c r="N88" s="14" t="s">
        <v>191</v>
      </c>
      <c r="O88" s="14">
        <v>4.82</v>
      </c>
      <c r="P88" s="23">
        <f t="shared" si="15"/>
        <v>173.52</v>
      </c>
      <c r="Q88" s="20" t="s">
        <v>178</v>
      </c>
      <c r="R88" s="1" t="s">
        <v>193</v>
      </c>
      <c r="S88" s="1">
        <v>12</v>
      </c>
      <c r="T88" s="29">
        <f t="shared" si="22"/>
        <v>432</v>
      </c>
      <c r="U88" s="1">
        <v>8.93</v>
      </c>
      <c r="V88" s="29">
        <f t="shared" si="23"/>
        <v>321.48</v>
      </c>
      <c r="X88" s="17" t="s">
        <v>263</v>
      </c>
      <c r="Y88" s="8" t="s">
        <v>193</v>
      </c>
      <c r="Z88" s="29">
        <v>22.72</v>
      </c>
      <c r="AA88" s="31">
        <f t="shared" si="16"/>
        <v>817.92</v>
      </c>
      <c r="AB88" s="31">
        <v>6.1</v>
      </c>
      <c r="AC88" s="31">
        <f t="shared" si="17"/>
        <v>219.6</v>
      </c>
      <c r="AD88" s="8" t="s">
        <v>273</v>
      </c>
      <c r="AE88" s="1">
        <v>11332</v>
      </c>
      <c r="AF88" s="1" t="s">
        <v>357</v>
      </c>
      <c r="AG88" s="38" t="s">
        <v>275</v>
      </c>
      <c r="AH88" s="43" t="s">
        <v>367</v>
      </c>
      <c r="AI88" s="44">
        <v>5.5</v>
      </c>
      <c r="AJ88" s="48">
        <f t="shared" si="18"/>
        <v>198</v>
      </c>
      <c r="AK88">
        <v>3.87</v>
      </c>
      <c r="AL88" s="48">
        <f t="shared" si="19"/>
        <v>139.32</v>
      </c>
      <c r="AM88" s="17" t="s">
        <v>366</v>
      </c>
      <c r="AN88" s="43" t="s">
        <v>177</v>
      </c>
      <c r="AO88" s="44"/>
      <c r="AP88" s="48"/>
      <c r="AQ88">
        <v>6.75</v>
      </c>
      <c r="AR88" s="48">
        <f t="shared" si="21"/>
        <v>243</v>
      </c>
      <c r="AS88" s="17" t="s">
        <v>178</v>
      </c>
      <c r="AT88" s="51">
        <f t="shared" si="25"/>
        <v>2.46</v>
      </c>
    </row>
    <row r="89" spans="1:46" x14ac:dyDescent="0.3">
      <c r="A89" s="6">
        <v>83</v>
      </c>
      <c r="B89" s="6">
        <v>24</v>
      </c>
      <c r="C89" s="1"/>
      <c r="D89" s="7" t="s">
        <v>169</v>
      </c>
      <c r="E89" s="1">
        <v>29395</v>
      </c>
      <c r="F89" s="13" t="s">
        <v>177</v>
      </c>
      <c r="G89" s="14">
        <v>84.86</v>
      </c>
      <c r="H89" s="14">
        <f t="shared" si="14"/>
        <v>2036.6399999999999</v>
      </c>
      <c r="I89" s="14">
        <v>5.54</v>
      </c>
      <c r="J89" s="15">
        <f t="shared" si="24"/>
        <v>132.96</v>
      </c>
      <c r="K89" s="22" t="s">
        <v>178</v>
      </c>
      <c r="L89" s="13" t="s">
        <v>187</v>
      </c>
      <c r="M89" s="14" t="s">
        <v>191</v>
      </c>
      <c r="N89" s="14" t="s">
        <v>191</v>
      </c>
      <c r="O89" s="14">
        <v>13.13</v>
      </c>
      <c r="P89" s="23">
        <f t="shared" si="15"/>
        <v>315.12</v>
      </c>
      <c r="Q89" s="20" t="s">
        <v>178</v>
      </c>
      <c r="R89" s="1"/>
      <c r="S89" s="1"/>
      <c r="T89" s="29"/>
      <c r="U89" s="1"/>
      <c r="V89" s="29"/>
      <c r="Y89" s="8" t="s">
        <v>193</v>
      </c>
      <c r="Z89" s="29">
        <v>33.26</v>
      </c>
      <c r="AA89" s="31">
        <f t="shared" si="16"/>
        <v>798.24</v>
      </c>
      <c r="AB89" s="31">
        <v>15.32</v>
      </c>
      <c r="AC89" s="31">
        <f t="shared" si="17"/>
        <v>367.68</v>
      </c>
      <c r="AD89" s="8" t="s">
        <v>273</v>
      </c>
      <c r="AE89" s="1">
        <v>81514</v>
      </c>
      <c r="AF89" s="1" t="s">
        <v>358</v>
      </c>
      <c r="AG89" s="38" t="s">
        <v>275</v>
      </c>
      <c r="AH89" s="43" t="s">
        <v>367</v>
      </c>
      <c r="AI89" s="44">
        <v>17.7</v>
      </c>
      <c r="AJ89" s="48">
        <f t="shared" si="18"/>
        <v>424.79999999999995</v>
      </c>
      <c r="AK89">
        <v>11.88</v>
      </c>
      <c r="AL89" s="48">
        <f t="shared" si="19"/>
        <v>285.12</v>
      </c>
      <c r="AM89" s="17" t="s">
        <v>366</v>
      </c>
      <c r="AN89" s="43" t="s">
        <v>177</v>
      </c>
      <c r="AO89" s="44">
        <v>34.4</v>
      </c>
      <c r="AP89" s="48">
        <f t="shared" si="20"/>
        <v>825.59999999999991</v>
      </c>
      <c r="AQ89" s="53">
        <v>3</v>
      </c>
      <c r="AR89" s="48">
        <f t="shared" si="21"/>
        <v>72</v>
      </c>
      <c r="AS89" s="17" t="s">
        <v>178</v>
      </c>
      <c r="AT89" s="51">
        <f t="shared" si="25"/>
        <v>3</v>
      </c>
    </row>
    <row r="90" spans="1:46" x14ac:dyDescent="0.3">
      <c r="A90" s="6">
        <v>84</v>
      </c>
      <c r="B90" s="6">
        <v>24</v>
      </c>
      <c r="C90" s="1"/>
      <c r="D90" s="7" t="s">
        <v>170</v>
      </c>
      <c r="E90" s="1">
        <v>29786</v>
      </c>
      <c r="F90" s="13" t="s">
        <v>177</v>
      </c>
      <c r="G90" s="14">
        <v>90.17</v>
      </c>
      <c r="H90" s="14">
        <f t="shared" si="14"/>
        <v>2164.08</v>
      </c>
      <c r="I90" s="14">
        <v>7.32</v>
      </c>
      <c r="J90" s="15">
        <f t="shared" si="24"/>
        <v>175.68</v>
      </c>
      <c r="K90" s="22" t="s">
        <v>178</v>
      </c>
      <c r="L90" s="13" t="s">
        <v>187</v>
      </c>
      <c r="M90" s="14" t="s">
        <v>191</v>
      </c>
      <c r="N90" s="14" t="s">
        <v>191</v>
      </c>
      <c r="O90" s="14">
        <v>14.67</v>
      </c>
      <c r="P90" s="23">
        <f t="shared" si="15"/>
        <v>352.08</v>
      </c>
      <c r="Q90" s="20" t="s">
        <v>178</v>
      </c>
      <c r="R90" s="1" t="s">
        <v>200</v>
      </c>
      <c r="S90" s="1">
        <v>17.62</v>
      </c>
      <c r="T90" s="29">
        <f t="shared" si="22"/>
        <v>422.88</v>
      </c>
      <c r="U90" s="1">
        <v>9.11</v>
      </c>
      <c r="V90" s="29">
        <f t="shared" si="23"/>
        <v>218.64</v>
      </c>
      <c r="X90" s="17" t="s">
        <v>264</v>
      </c>
      <c r="Y90" s="8" t="s">
        <v>193</v>
      </c>
      <c r="Z90" s="29">
        <v>38.43</v>
      </c>
      <c r="AA90" s="31">
        <f t="shared" si="16"/>
        <v>922.31999999999994</v>
      </c>
      <c r="AB90" s="59">
        <v>6.1</v>
      </c>
      <c r="AC90" s="31">
        <f t="shared" si="17"/>
        <v>146.39999999999998</v>
      </c>
      <c r="AD90" s="8" t="s">
        <v>273</v>
      </c>
      <c r="AE90" s="1">
        <v>80891</v>
      </c>
      <c r="AF90" s="1" t="s">
        <v>359</v>
      </c>
      <c r="AG90" s="38" t="s">
        <v>277</v>
      </c>
      <c r="AH90" s="43" t="s">
        <v>367</v>
      </c>
      <c r="AI90" s="44">
        <v>21.45</v>
      </c>
      <c r="AJ90" s="48">
        <f t="shared" si="18"/>
        <v>514.79999999999995</v>
      </c>
      <c r="AK90">
        <v>14.36</v>
      </c>
      <c r="AL90" s="48">
        <f t="shared" si="19"/>
        <v>344.64</v>
      </c>
      <c r="AM90" s="17" t="s">
        <v>366</v>
      </c>
      <c r="AN90" s="43" t="s">
        <v>177</v>
      </c>
      <c r="AO90" s="44">
        <v>36.549999999999997</v>
      </c>
      <c r="AP90" s="48">
        <f t="shared" si="20"/>
        <v>877.19999999999993</v>
      </c>
      <c r="AQ90">
        <v>7.23</v>
      </c>
      <c r="AR90" s="48">
        <f t="shared" si="21"/>
        <v>173.52</v>
      </c>
      <c r="AS90" s="17" t="s">
        <v>178</v>
      </c>
      <c r="AT90" s="51">
        <f t="shared" si="25"/>
        <v>6.1</v>
      </c>
    </row>
    <row r="91" spans="1:46" x14ac:dyDescent="0.3">
      <c r="A91" s="6">
        <v>85</v>
      </c>
      <c r="B91" s="6">
        <v>200</v>
      </c>
      <c r="C91" s="1"/>
      <c r="D91" s="7" t="s">
        <v>171</v>
      </c>
      <c r="E91" s="1">
        <v>20871</v>
      </c>
      <c r="F91" s="13" t="s">
        <v>177</v>
      </c>
      <c r="G91" s="14">
        <v>58.03</v>
      </c>
      <c r="H91" s="14">
        <f t="shared" si="14"/>
        <v>11606</v>
      </c>
      <c r="I91" s="55">
        <v>3.11</v>
      </c>
      <c r="J91" s="15">
        <f t="shared" si="24"/>
        <v>622</v>
      </c>
      <c r="K91" s="22" t="s">
        <v>178</v>
      </c>
      <c r="L91" s="13" t="s">
        <v>187</v>
      </c>
      <c r="M91" s="14" t="s">
        <v>191</v>
      </c>
      <c r="N91" s="14" t="s">
        <v>191</v>
      </c>
      <c r="O91" s="14">
        <v>9.5500000000000007</v>
      </c>
      <c r="P91" s="23">
        <f t="shared" si="15"/>
        <v>1910.0000000000002</v>
      </c>
      <c r="Q91" s="20" t="s">
        <v>178</v>
      </c>
      <c r="R91" s="1" t="s">
        <v>193</v>
      </c>
      <c r="S91" s="1">
        <v>25.75</v>
      </c>
      <c r="T91" s="29">
        <f t="shared" si="22"/>
        <v>5150</v>
      </c>
      <c r="U91" s="1">
        <v>6.55</v>
      </c>
      <c r="V91" s="29">
        <f t="shared" si="23"/>
        <v>1310</v>
      </c>
      <c r="X91" s="17" t="s">
        <v>265</v>
      </c>
      <c r="Y91" s="8" t="s">
        <v>193</v>
      </c>
      <c r="Z91" s="29">
        <v>30.62</v>
      </c>
      <c r="AA91" s="31">
        <f t="shared" si="16"/>
        <v>6124</v>
      </c>
      <c r="AB91" s="31">
        <v>5.25</v>
      </c>
      <c r="AC91" s="31">
        <f t="shared" si="17"/>
        <v>1050</v>
      </c>
      <c r="AD91" s="8" t="s">
        <v>273</v>
      </c>
      <c r="AE91" s="1">
        <v>97634</v>
      </c>
      <c r="AF91" s="1" t="s">
        <v>360</v>
      </c>
      <c r="AG91" s="38" t="s">
        <v>277</v>
      </c>
      <c r="AH91" s="43" t="s">
        <v>374</v>
      </c>
      <c r="AI91" s="44">
        <v>20</v>
      </c>
      <c r="AJ91" s="48">
        <f t="shared" si="18"/>
        <v>4000</v>
      </c>
      <c r="AK91">
        <v>12.15</v>
      </c>
      <c r="AL91" s="48">
        <f t="shared" si="19"/>
        <v>2430</v>
      </c>
      <c r="AM91" s="17" t="s">
        <v>366</v>
      </c>
      <c r="AN91" s="43" t="s">
        <v>177</v>
      </c>
      <c r="AO91" s="44">
        <v>26.78</v>
      </c>
      <c r="AP91" s="48">
        <f t="shared" si="20"/>
        <v>5356</v>
      </c>
      <c r="AQ91" s="52">
        <v>3.5</v>
      </c>
      <c r="AR91" s="48">
        <f t="shared" si="21"/>
        <v>700</v>
      </c>
      <c r="AS91" s="17" t="s">
        <v>178</v>
      </c>
      <c r="AT91" s="51">
        <f t="shared" si="25"/>
        <v>3.11</v>
      </c>
    </row>
    <row r="92" spans="1:46" x14ac:dyDescent="0.3">
      <c r="A92" s="6">
        <v>86</v>
      </c>
      <c r="B92" s="6">
        <v>24</v>
      </c>
      <c r="C92" s="1"/>
      <c r="D92" s="7" t="s">
        <v>172</v>
      </c>
      <c r="E92" s="1">
        <v>78883</v>
      </c>
      <c r="F92" s="13" t="s">
        <v>177</v>
      </c>
      <c r="G92" s="14">
        <v>119.52</v>
      </c>
      <c r="H92" s="14">
        <f t="shared" si="14"/>
        <v>2868.48</v>
      </c>
      <c r="I92" s="55">
        <v>3.06</v>
      </c>
      <c r="J92" s="15">
        <f t="shared" si="24"/>
        <v>73.44</v>
      </c>
      <c r="K92" s="22" t="s">
        <v>178</v>
      </c>
      <c r="L92" s="13" t="s">
        <v>190</v>
      </c>
      <c r="M92" s="14" t="s">
        <v>191</v>
      </c>
      <c r="N92" s="14" t="s">
        <v>191</v>
      </c>
      <c r="O92" s="14">
        <v>9.2799999999999994</v>
      </c>
      <c r="P92" s="23">
        <f t="shared" si="15"/>
        <v>222.71999999999997</v>
      </c>
      <c r="Q92" s="20" t="s">
        <v>178</v>
      </c>
      <c r="R92" s="1"/>
      <c r="S92" s="1"/>
      <c r="T92" s="29"/>
      <c r="U92" s="1"/>
      <c r="V92" s="29"/>
      <c r="Y92" s="8" t="s">
        <v>193</v>
      </c>
      <c r="Z92" s="29">
        <v>33.380000000000003</v>
      </c>
      <c r="AA92" s="31">
        <f t="shared" si="16"/>
        <v>801.12000000000012</v>
      </c>
      <c r="AB92" s="31">
        <v>9.3800000000000008</v>
      </c>
      <c r="AC92" s="31">
        <f t="shared" si="17"/>
        <v>225.12</v>
      </c>
      <c r="AD92" s="8" t="s">
        <v>273</v>
      </c>
      <c r="AE92" s="1">
        <v>34051</v>
      </c>
      <c r="AF92" s="1" t="s">
        <v>361</v>
      </c>
      <c r="AG92" s="38" t="s">
        <v>275</v>
      </c>
      <c r="AH92" s="43" t="s">
        <v>367</v>
      </c>
      <c r="AI92" s="44">
        <v>11</v>
      </c>
      <c r="AJ92" s="48">
        <f t="shared" si="18"/>
        <v>264</v>
      </c>
      <c r="AK92">
        <v>4.6900000000000004</v>
      </c>
      <c r="AL92" s="48">
        <f t="shared" si="19"/>
        <v>112.56</v>
      </c>
      <c r="AM92" s="17" t="s">
        <v>366</v>
      </c>
      <c r="AN92" s="43" t="s">
        <v>177</v>
      </c>
      <c r="AO92" s="44"/>
      <c r="AP92" s="48"/>
      <c r="AQ92"/>
      <c r="AR92" s="48"/>
      <c r="AS92" s="17" t="s">
        <v>178</v>
      </c>
      <c r="AT92" s="51">
        <f t="shared" si="25"/>
        <v>3.06</v>
      </c>
    </row>
    <row r="93" spans="1:46" x14ac:dyDescent="0.3">
      <c r="A93" s="6">
        <v>87</v>
      </c>
      <c r="B93" s="6">
        <v>24</v>
      </c>
      <c r="C93" s="1"/>
      <c r="D93" s="7" t="s">
        <v>173</v>
      </c>
      <c r="E93" s="1">
        <v>78935</v>
      </c>
      <c r="F93" s="13" t="s">
        <v>177</v>
      </c>
      <c r="G93" s="14">
        <v>164.69</v>
      </c>
      <c r="H93" s="14">
        <f t="shared" si="14"/>
        <v>3952.56</v>
      </c>
      <c r="I93" s="14">
        <v>3.02</v>
      </c>
      <c r="J93" s="15">
        <f t="shared" si="24"/>
        <v>72.48</v>
      </c>
      <c r="K93" s="22" t="s">
        <v>178</v>
      </c>
      <c r="L93" s="13" t="s">
        <v>187</v>
      </c>
      <c r="M93" s="14" t="s">
        <v>191</v>
      </c>
      <c r="N93" s="14" t="s">
        <v>191</v>
      </c>
      <c r="O93" s="14">
        <v>4.82</v>
      </c>
      <c r="P93" s="23">
        <f t="shared" si="15"/>
        <v>115.68</v>
      </c>
      <c r="Q93" s="20" t="s">
        <v>178</v>
      </c>
      <c r="R93" s="1" t="s">
        <v>188</v>
      </c>
      <c r="S93" s="1">
        <v>5</v>
      </c>
      <c r="T93" s="29">
        <f t="shared" si="22"/>
        <v>120</v>
      </c>
      <c r="U93" s="56">
        <v>2.23</v>
      </c>
      <c r="V93" s="29">
        <f t="shared" si="23"/>
        <v>53.519999999999996</v>
      </c>
      <c r="X93" s="17" t="s">
        <v>266</v>
      </c>
      <c r="Y93" s="8" t="s">
        <v>193</v>
      </c>
      <c r="Z93" s="29">
        <v>22.72</v>
      </c>
      <c r="AA93" s="31">
        <f t="shared" si="16"/>
        <v>545.28</v>
      </c>
      <c r="AB93" s="31">
        <v>6.1</v>
      </c>
      <c r="AC93" s="31">
        <f t="shared" si="17"/>
        <v>146.39999999999998</v>
      </c>
      <c r="AD93" s="8" t="s">
        <v>273</v>
      </c>
      <c r="AE93" s="1">
        <v>11332</v>
      </c>
      <c r="AF93" s="1" t="s">
        <v>357</v>
      </c>
      <c r="AG93" s="38" t="s">
        <v>275</v>
      </c>
      <c r="AH93" s="43" t="s">
        <v>367</v>
      </c>
      <c r="AI93" s="44">
        <v>5.5</v>
      </c>
      <c r="AJ93" s="48">
        <f t="shared" si="18"/>
        <v>132</v>
      </c>
      <c r="AK93">
        <v>3.87</v>
      </c>
      <c r="AL93" s="48">
        <f t="shared" si="19"/>
        <v>92.88</v>
      </c>
      <c r="AM93" s="17" t="s">
        <v>366</v>
      </c>
      <c r="AN93" s="43" t="s">
        <v>177</v>
      </c>
      <c r="AO93" s="44">
        <v>76</v>
      </c>
      <c r="AP93" s="48">
        <f t="shared" si="20"/>
        <v>1824</v>
      </c>
      <c r="AQ93">
        <v>2.97</v>
      </c>
      <c r="AR93" s="48">
        <f t="shared" si="21"/>
        <v>71.28</v>
      </c>
      <c r="AS93" s="17" t="s">
        <v>178</v>
      </c>
      <c r="AT93" s="51">
        <f t="shared" si="25"/>
        <v>2.23</v>
      </c>
    </row>
    <row r="94" spans="1:46" x14ac:dyDescent="0.3">
      <c r="A94" s="6">
        <v>88</v>
      </c>
      <c r="B94" s="6">
        <v>120</v>
      </c>
      <c r="C94" s="1"/>
      <c r="D94" s="7" t="s">
        <v>174</v>
      </c>
      <c r="E94" s="1">
        <v>79047</v>
      </c>
      <c r="F94" s="13" t="s">
        <v>177</v>
      </c>
      <c r="G94" s="14">
        <v>390.06</v>
      </c>
      <c r="H94" s="14">
        <f t="shared" si="14"/>
        <v>46807.199999999997</v>
      </c>
      <c r="I94" s="14">
        <v>22.68</v>
      </c>
      <c r="J94" s="15">
        <f t="shared" si="24"/>
        <v>2721.6</v>
      </c>
      <c r="K94" s="22" t="s">
        <v>178</v>
      </c>
      <c r="L94" s="13" t="s">
        <v>187</v>
      </c>
      <c r="M94" s="14" t="s">
        <v>191</v>
      </c>
      <c r="N94" s="14" t="s">
        <v>191</v>
      </c>
      <c r="O94" s="14">
        <v>16.27</v>
      </c>
      <c r="P94" s="23">
        <f t="shared" si="15"/>
        <v>1952.3999999999999</v>
      </c>
      <c r="Q94" s="20" t="s">
        <v>178</v>
      </c>
      <c r="R94" s="1" t="s">
        <v>193</v>
      </c>
      <c r="S94" s="1">
        <v>28.2</v>
      </c>
      <c r="T94" s="29">
        <f t="shared" si="22"/>
        <v>3384</v>
      </c>
      <c r="U94" s="1">
        <v>14.11</v>
      </c>
      <c r="V94" s="29">
        <f t="shared" si="23"/>
        <v>1693.1999999999998</v>
      </c>
      <c r="X94" s="17" t="s">
        <v>267</v>
      </c>
      <c r="Y94" s="8" t="s">
        <v>193</v>
      </c>
      <c r="Z94" s="29">
        <v>136</v>
      </c>
      <c r="AA94" s="31">
        <f t="shared" si="16"/>
        <v>16320</v>
      </c>
      <c r="AB94" s="31">
        <v>15.48</v>
      </c>
      <c r="AC94" s="31">
        <f t="shared" si="17"/>
        <v>1857.6000000000001</v>
      </c>
      <c r="AD94" s="8" t="s">
        <v>273</v>
      </c>
      <c r="AE94" s="1">
        <v>84380</v>
      </c>
      <c r="AF94" s="1" t="s">
        <v>362</v>
      </c>
      <c r="AG94" s="38" t="s">
        <v>275</v>
      </c>
      <c r="AH94" s="43" t="s">
        <v>375</v>
      </c>
      <c r="AI94" s="44">
        <v>19.690000000000001</v>
      </c>
      <c r="AJ94" s="48">
        <f t="shared" si="18"/>
        <v>2362.8000000000002</v>
      </c>
      <c r="AK94" s="54">
        <v>13.37</v>
      </c>
      <c r="AL94" s="48">
        <f t="shared" si="19"/>
        <v>1604.3999999999999</v>
      </c>
      <c r="AM94" s="17" t="s">
        <v>366</v>
      </c>
      <c r="AN94" s="43" t="s">
        <v>177</v>
      </c>
      <c r="AO94" s="44">
        <v>180</v>
      </c>
      <c r="AP94" s="48">
        <f t="shared" si="20"/>
        <v>21600</v>
      </c>
      <c r="AQ94">
        <v>22.45</v>
      </c>
      <c r="AR94" s="48">
        <f t="shared" si="21"/>
        <v>2694</v>
      </c>
      <c r="AS94" s="17" t="s">
        <v>178</v>
      </c>
      <c r="AT94" s="51">
        <f t="shared" si="25"/>
        <v>13.37</v>
      </c>
    </row>
    <row r="95" spans="1:46" x14ac:dyDescent="0.3">
      <c r="A95" s="6">
        <v>89</v>
      </c>
      <c r="B95" s="6">
        <v>270</v>
      </c>
      <c r="C95" s="1"/>
      <c r="D95" s="7" t="s">
        <v>175</v>
      </c>
      <c r="E95" s="1">
        <v>78465</v>
      </c>
      <c r="F95" s="13" t="s">
        <v>177</v>
      </c>
      <c r="G95" s="14">
        <v>390.06</v>
      </c>
      <c r="H95" s="14">
        <f t="shared" si="14"/>
        <v>105316.2</v>
      </c>
      <c r="I95" s="14">
        <v>22.68</v>
      </c>
      <c r="J95" s="15">
        <f t="shared" si="24"/>
        <v>6123.6</v>
      </c>
      <c r="K95" s="22" t="s">
        <v>178</v>
      </c>
      <c r="L95" s="13" t="s">
        <v>187</v>
      </c>
      <c r="M95" s="14" t="s">
        <v>191</v>
      </c>
      <c r="N95" s="14" t="s">
        <v>191</v>
      </c>
      <c r="O95" s="14">
        <v>19.28</v>
      </c>
      <c r="P95" s="23">
        <f t="shared" si="15"/>
        <v>5205.6000000000004</v>
      </c>
      <c r="Q95" s="20" t="s">
        <v>178</v>
      </c>
      <c r="R95" s="1" t="s">
        <v>193</v>
      </c>
      <c r="S95" s="1">
        <v>30.95</v>
      </c>
      <c r="T95" s="29">
        <f t="shared" si="22"/>
        <v>8356.5</v>
      </c>
      <c r="U95" s="56">
        <v>16.809999999999999</v>
      </c>
      <c r="V95" s="29">
        <f t="shared" si="23"/>
        <v>4538.7</v>
      </c>
      <c r="X95" s="17" t="s">
        <v>268</v>
      </c>
      <c r="Y95" s="8" t="s">
        <v>193</v>
      </c>
      <c r="Z95" s="29">
        <v>59.95</v>
      </c>
      <c r="AA95" s="31">
        <f t="shared" si="16"/>
        <v>16186.5</v>
      </c>
      <c r="AB95" s="31">
        <v>20.45</v>
      </c>
      <c r="AC95" s="31">
        <f t="shared" si="17"/>
        <v>5521.5</v>
      </c>
      <c r="AD95" s="8" t="s">
        <v>273</v>
      </c>
      <c r="AE95" s="1">
        <v>92934</v>
      </c>
      <c r="AF95" s="1" t="s">
        <v>363</v>
      </c>
      <c r="AG95" s="38" t="s">
        <v>275</v>
      </c>
      <c r="AH95" s="43" t="s">
        <v>375</v>
      </c>
      <c r="AI95" s="44">
        <v>17</v>
      </c>
      <c r="AJ95" s="48">
        <f t="shared" si="18"/>
        <v>4590</v>
      </c>
      <c r="AK95">
        <v>17.23</v>
      </c>
      <c r="AL95" s="48">
        <f t="shared" si="19"/>
        <v>4652.1000000000004</v>
      </c>
      <c r="AM95" s="17" t="s">
        <v>366</v>
      </c>
      <c r="AN95" s="43" t="s">
        <v>177</v>
      </c>
      <c r="AO95" s="44">
        <v>180</v>
      </c>
      <c r="AP95" s="48">
        <f t="shared" si="20"/>
        <v>48600</v>
      </c>
      <c r="AQ95" s="52">
        <v>22</v>
      </c>
      <c r="AR95" s="48">
        <f t="shared" si="21"/>
        <v>5940</v>
      </c>
      <c r="AS95" s="17" t="s">
        <v>178</v>
      </c>
      <c r="AT95" s="51">
        <f t="shared" si="25"/>
        <v>16.809999999999999</v>
      </c>
    </row>
    <row r="96" spans="1:46" x14ac:dyDescent="0.3">
      <c r="A96" s="6"/>
      <c r="B96" s="6"/>
      <c r="C96" s="1"/>
      <c r="D96" s="7"/>
      <c r="E96" s="1"/>
      <c r="F96" s="1"/>
      <c r="G96" s="1"/>
      <c r="H96" s="1"/>
      <c r="I96" s="1"/>
      <c r="J96" s="1"/>
      <c r="L96" s="1"/>
      <c r="M96" s="1"/>
      <c r="N96" s="1"/>
      <c r="O96" s="1"/>
      <c r="P96" s="1"/>
      <c r="R96" s="1"/>
      <c r="S96" s="1"/>
      <c r="T96" s="29"/>
      <c r="U96" s="1"/>
      <c r="V96" s="29"/>
      <c r="Y96" s="1"/>
      <c r="Z96" s="1"/>
      <c r="AA96" s="1"/>
      <c r="AB96" s="1"/>
      <c r="AC96" s="1"/>
      <c r="AH96" s="40"/>
      <c r="AI96" s="40"/>
      <c r="AJ96" s="48"/>
      <c r="AK96" s="40"/>
      <c r="AL96" s="48"/>
      <c r="AN96" s="40"/>
      <c r="AO96" s="40"/>
      <c r="AP96" s="48"/>
      <c r="AQ96" s="40"/>
      <c r="AR96" s="48"/>
    </row>
    <row r="97" spans="1:44" ht="66" x14ac:dyDescent="0.3">
      <c r="A97" s="6"/>
      <c r="B97" s="6"/>
      <c r="C97" s="1"/>
      <c r="D97" s="10" t="s">
        <v>176</v>
      </c>
      <c r="E97" s="1"/>
      <c r="F97" s="1"/>
      <c r="G97" s="1"/>
      <c r="H97" s="1"/>
      <c r="I97" s="1"/>
      <c r="J97" s="61">
        <f>SUM(J4:J96)</f>
        <v>46454.680000000015</v>
      </c>
      <c r="L97" s="1"/>
      <c r="M97" s="1"/>
      <c r="N97" s="1"/>
      <c r="O97" s="1"/>
      <c r="P97" s="61">
        <f>SUM(P4:P96)</f>
        <v>74249.570000000007</v>
      </c>
      <c r="R97" s="1"/>
      <c r="S97" s="1"/>
      <c r="T97" s="29"/>
      <c r="U97" s="1"/>
      <c r="V97" s="62">
        <f>SUM(V4:V96)</f>
        <v>65927.209999999992</v>
      </c>
      <c r="Y97" s="1"/>
      <c r="Z97" s="1"/>
      <c r="AA97" s="1"/>
      <c r="AB97" s="1"/>
      <c r="AC97" s="61">
        <f>SUM(AC4:AC96)</f>
        <v>61257.98000000001</v>
      </c>
      <c r="AH97" s="40"/>
      <c r="AI97" s="40"/>
      <c r="AJ97" s="48"/>
      <c r="AK97" s="40"/>
      <c r="AL97" s="63">
        <f>SUM(AL4:AL96)</f>
        <v>58882.509999999995</v>
      </c>
      <c r="AN97" s="40"/>
      <c r="AO97" s="40"/>
      <c r="AP97" s="48"/>
      <c r="AQ97" s="40"/>
      <c r="AR97" s="64">
        <f>SUM(AR4:AR96)</f>
        <v>46084.229999999974</v>
      </c>
    </row>
    <row r="98" spans="1:44" x14ac:dyDescent="0.3">
      <c r="A98" s="6"/>
      <c r="B98" s="6"/>
      <c r="C98" s="1"/>
      <c r="D98" s="7"/>
      <c r="E98" s="1"/>
      <c r="F98" s="1"/>
      <c r="G98" s="1"/>
      <c r="H98" s="1"/>
      <c r="I98" s="1"/>
      <c r="J98" s="1"/>
      <c r="L98" s="1"/>
      <c r="M98" s="1"/>
      <c r="N98" s="1"/>
      <c r="O98" s="1"/>
      <c r="P98" s="1"/>
      <c r="R98" s="1"/>
      <c r="S98" s="1"/>
      <c r="T98" s="29"/>
      <c r="U98" s="1"/>
      <c r="V98" s="29"/>
      <c r="Y98" s="1"/>
      <c r="Z98" s="1"/>
      <c r="AA98" s="1"/>
      <c r="AB98" s="1"/>
      <c r="AC98" s="1"/>
      <c r="AH98" s="40"/>
      <c r="AI98" s="40"/>
      <c r="AJ98" s="48"/>
      <c r="AK98" s="40"/>
      <c r="AL98" s="48"/>
      <c r="AN98" s="40"/>
      <c r="AO98" s="40"/>
      <c r="AP98" s="48"/>
      <c r="AQ98" s="40"/>
      <c r="AR98" s="48"/>
    </row>
    <row r="99" spans="1:44" x14ac:dyDescent="0.3">
      <c r="A99" s="6"/>
      <c r="B99" s="6"/>
      <c r="C99" s="1"/>
      <c r="D99" s="7"/>
      <c r="E99" s="1"/>
      <c r="F99" s="1"/>
      <c r="G99" s="1"/>
      <c r="H99" s="1"/>
      <c r="I99" s="1"/>
      <c r="J99" s="1"/>
      <c r="L99" s="1"/>
      <c r="M99" s="1"/>
      <c r="N99" s="1"/>
      <c r="O99" s="1"/>
      <c r="P99" s="1"/>
      <c r="R99" s="1"/>
      <c r="S99" s="1"/>
      <c r="T99" s="29"/>
      <c r="U99" s="1"/>
      <c r="V99" s="29"/>
      <c r="Y99" s="1"/>
      <c r="Z99" s="1"/>
      <c r="AA99" s="1"/>
      <c r="AB99" s="1"/>
      <c r="AC99" s="1"/>
      <c r="AH99" s="40"/>
      <c r="AI99" s="40"/>
      <c r="AJ99" s="48"/>
      <c r="AK99" s="40"/>
      <c r="AL99" s="48"/>
      <c r="AN99" s="40"/>
      <c r="AO99" s="40"/>
      <c r="AP99" s="48"/>
      <c r="AQ99" s="40"/>
      <c r="AR99" s="48"/>
    </row>
    <row r="100" spans="1:44" x14ac:dyDescent="0.3">
      <c r="A100" s="6"/>
      <c r="B100" s="6"/>
      <c r="C100" s="1"/>
      <c r="D100" s="7"/>
      <c r="E100" s="1"/>
      <c r="F100" s="1"/>
      <c r="G100" s="1"/>
      <c r="H100" s="1"/>
      <c r="I100" s="1"/>
      <c r="J100" s="1"/>
      <c r="L100" s="1"/>
      <c r="M100" s="1"/>
      <c r="N100" s="1"/>
      <c r="O100" s="1"/>
      <c r="P100" s="1"/>
      <c r="R100" s="1"/>
      <c r="S100" s="1"/>
      <c r="T100" s="29"/>
      <c r="U100" s="1"/>
      <c r="V100" s="29"/>
      <c r="Y100" s="1"/>
      <c r="Z100" s="1"/>
      <c r="AA100" s="1"/>
      <c r="AB100" s="1"/>
      <c r="AC100" s="1"/>
      <c r="AH100" s="40"/>
      <c r="AI100" s="40"/>
      <c r="AJ100" s="48"/>
      <c r="AK100" s="40"/>
      <c r="AL100" s="48"/>
      <c r="AN100" s="40"/>
      <c r="AO100" s="40"/>
      <c r="AP100" s="48"/>
      <c r="AQ100" s="40"/>
      <c r="AR100" s="48"/>
    </row>
    <row r="101" spans="1:44" x14ac:dyDescent="0.3">
      <c r="A101" s="6"/>
      <c r="B101" s="6"/>
      <c r="C101" s="1"/>
      <c r="D101" s="7"/>
      <c r="E101" s="1"/>
      <c r="F101" s="1"/>
      <c r="G101" s="1"/>
      <c r="H101" s="1"/>
      <c r="I101" s="1"/>
      <c r="J101" s="1"/>
      <c r="L101" s="1"/>
      <c r="M101" s="1"/>
      <c r="N101" s="1"/>
      <c r="O101" s="1"/>
      <c r="P101" s="1"/>
      <c r="R101" s="1"/>
      <c r="S101" s="1"/>
      <c r="T101" s="29"/>
      <c r="U101" s="1"/>
      <c r="V101" s="29"/>
      <c r="Y101" s="1"/>
      <c r="Z101" s="1"/>
      <c r="AA101" s="1"/>
      <c r="AB101" s="1"/>
      <c r="AC101" s="1"/>
      <c r="AH101" s="40"/>
      <c r="AI101" s="40"/>
      <c r="AJ101" s="48"/>
      <c r="AK101" s="40"/>
      <c r="AL101" s="48"/>
      <c r="AN101" s="40"/>
      <c r="AO101" s="40"/>
      <c r="AP101" s="48"/>
      <c r="AQ101" s="40"/>
      <c r="AR101" s="48"/>
    </row>
    <row r="102" spans="1:44" x14ac:dyDescent="0.3">
      <c r="A102" s="6"/>
      <c r="B102" s="6"/>
      <c r="C102" s="1"/>
      <c r="D102" s="7"/>
      <c r="E102" s="1"/>
      <c r="F102" s="1"/>
      <c r="G102" s="1"/>
      <c r="H102" s="1"/>
      <c r="I102" s="1"/>
      <c r="J102" s="65"/>
      <c r="K102" s="66"/>
      <c r="L102" s="1"/>
      <c r="M102" s="1"/>
      <c r="N102" s="1"/>
      <c r="O102" s="1"/>
      <c r="P102" s="1"/>
      <c r="R102" s="1"/>
      <c r="S102" s="1"/>
      <c r="T102" s="29"/>
      <c r="U102" s="1"/>
      <c r="V102" s="29"/>
      <c r="Y102" s="1"/>
      <c r="Z102" s="1"/>
      <c r="AA102" s="1"/>
      <c r="AB102" s="1"/>
      <c r="AC102" s="1"/>
      <c r="AH102" s="40"/>
      <c r="AI102" s="40"/>
      <c r="AJ102" s="48"/>
      <c r="AK102" s="40"/>
      <c r="AL102" s="48"/>
      <c r="AN102" s="40"/>
      <c r="AO102" s="40"/>
      <c r="AP102" s="48"/>
      <c r="AQ102" s="40"/>
      <c r="AR102" s="48"/>
    </row>
    <row r="103" spans="1:44" x14ac:dyDescent="0.3">
      <c r="A103" s="6"/>
      <c r="B103" s="6"/>
      <c r="C103" s="1"/>
      <c r="D103" s="7"/>
      <c r="E103" s="1"/>
      <c r="F103" s="1"/>
      <c r="G103" s="1"/>
      <c r="H103" s="1"/>
      <c r="I103" s="1"/>
      <c r="J103" s="1"/>
      <c r="L103" s="1"/>
      <c r="M103" s="1"/>
      <c r="N103" s="1"/>
      <c r="O103" s="1"/>
      <c r="P103" s="1"/>
      <c r="R103" s="1"/>
      <c r="S103" s="1"/>
      <c r="T103" s="29"/>
      <c r="U103" s="1"/>
      <c r="V103" s="29"/>
      <c r="Y103" s="1"/>
      <c r="Z103" s="1"/>
      <c r="AA103" s="1"/>
      <c r="AB103" s="1"/>
      <c r="AC103" s="1"/>
      <c r="AH103" s="40"/>
      <c r="AI103" s="40"/>
      <c r="AJ103" s="48"/>
      <c r="AK103" s="40"/>
      <c r="AL103" s="48"/>
      <c r="AN103" s="40"/>
      <c r="AO103" s="40"/>
      <c r="AP103" s="48"/>
      <c r="AQ103" s="40"/>
      <c r="AR103" s="48"/>
    </row>
    <row r="104" spans="1:44" x14ac:dyDescent="0.3">
      <c r="A104" s="6"/>
      <c r="B104" s="6"/>
      <c r="C104" s="1"/>
      <c r="D104" s="7"/>
      <c r="E104" s="1"/>
      <c r="F104" s="1"/>
      <c r="G104" s="1"/>
      <c r="H104" s="1"/>
      <c r="I104" s="1"/>
      <c r="J104" s="1"/>
      <c r="L104" s="1"/>
      <c r="M104" s="1"/>
      <c r="N104" s="1"/>
      <c r="O104" s="1"/>
      <c r="P104" s="1"/>
      <c r="R104" s="1"/>
      <c r="S104" s="1"/>
      <c r="T104" s="29"/>
      <c r="U104" s="1"/>
      <c r="V104" s="29"/>
      <c r="Y104" s="1"/>
      <c r="Z104" s="1"/>
      <c r="AA104" s="1"/>
      <c r="AB104" s="1"/>
      <c r="AC104" s="1"/>
      <c r="AH104" s="40"/>
      <c r="AI104" s="40"/>
      <c r="AJ104" s="48"/>
      <c r="AK104" s="40"/>
      <c r="AL104" s="48"/>
      <c r="AN104" s="40"/>
      <c r="AO104" s="40"/>
      <c r="AP104" s="48"/>
      <c r="AQ104" s="40"/>
      <c r="AR104" s="48"/>
    </row>
    <row r="105" spans="1:44" x14ac:dyDescent="0.3">
      <c r="A105" s="6"/>
      <c r="B105" s="6"/>
      <c r="C105" s="1"/>
      <c r="D105" s="7"/>
      <c r="E105" s="1"/>
      <c r="F105" s="1"/>
      <c r="G105" s="1"/>
      <c r="H105" s="1"/>
      <c r="I105" s="1"/>
      <c r="J105" s="67"/>
      <c r="L105" s="1"/>
      <c r="M105" s="1"/>
      <c r="N105" s="1"/>
      <c r="O105" s="1"/>
      <c r="P105" s="1"/>
      <c r="R105" s="1"/>
      <c r="S105" s="1"/>
      <c r="T105" s="29"/>
      <c r="U105" s="1"/>
      <c r="V105" s="29"/>
      <c r="Y105" s="1"/>
      <c r="Z105" s="1"/>
      <c r="AA105" s="1"/>
      <c r="AB105" s="1"/>
      <c r="AC105" s="1"/>
      <c r="AH105" s="40"/>
      <c r="AI105" s="40"/>
      <c r="AJ105" s="48"/>
      <c r="AK105" s="40"/>
      <c r="AL105" s="48"/>
      <c r="AN105" s="40"/>
      <c r="AO105" s="40"/>
      <c r="AP105" s="48"/>
      <c r="AQ105" s="40"/>
      <c r="AR105" s="48"/>
    </row>
    <row r="106" spans="1:44" x14ac:dyDescent="0.3">
      <c r="A106" s="6"/>
      <c r="B106" s="6"/>
      <c r="C106" s="1"/>
      <c r="D106" s="7"/>
      <c r="E106" s="1"/>
      <c r="F106" s="1"/>
      <c r="G106" s="1"/>
      <c r="H106" s="1"/>
      <c r="I106" s="1"/>
      <c r="J106" s="90" t="s">
        <v>383</v>
      </c>
      <c r="K106" s="91"/>
      <c r="L106" s="69"/>
      <c r="M106" s="1"/>
      <c r="N106" s="1"/>
      <c r="O106" s="1"/>
      <c r="P106" s="1"/>
      <c r="R106" s="1"/>
      <c r="S106" s="1"/>
      <c r="T106" s="29"/>
      <c r="U106" s="1"/>
      <c r="V106" s="29"/>
      <c r="Y106" s="1"/>
      <c r="Z106" s="1"/>
      <c r="AA106" s="1"/>
      <c r="AB106" s="1"/>
      <c r="AC106" s="1"/>
      <c r="AH106" s="40"/>
      <c r="AI106" s="40"/>
      <c r="AJ106" s="48"/>
      <c r="AK106" s="40"/>
      <c r="AL106" s="48"/>
      <c r="AN106" s="40"/>
      <c r="AO106" s="40"/>
      <c r="AP106" s="48"/>
      <c r="AQ106" s="40"/>
      <c r="AR106" s="48"/>
    </row>
    <row r="107" spans="1:44" x14ac:dyDescent="0.3">
      <c r="A107" s="6"/>
      <c r="B107" s="6"/>
      <c r="C107" s="1"/>
      <c r="D107" s="7"/>
      <c r="E107" s="1"/>
      <c r="F107" s="1"/>
      <c r="G107" s="1"/>
      <c r="H107" s="1"/>
      <c r="I107" s="1"/>
      <c r="J107" s="90">
        <v>91</v>
      </c>
      <c r="K107" s="38" t="s">
        <v>384</v>
      </c>
      <c r="L107" s="69"/>
      <c r="M107" s="1"/>
      <c r="N107" s="1"/>
      <c r="O107" s="1"/>
      <c r="P107" s="1"/>
      <c r="R107" s="1"/>
      <c r="S107" s="1"/>
      <c r="T107" s="29"/>
      <c r="U107" s="1"/>
      <c r="V107" s="29"/>
      <c r="Y107" s="1"/>
      <c r="Z107" s="1"/>
      <c r="AA107" s="1"/>
      <c r="AB107" s="1"/>
      <c r="AC107" s="1"/>
      <c r="AH107" s="40"/>
      <c r="AI107" s="40"/>
      <c r="AJ107" s="48"/>
      <c r="AK107" s="40"/>
      <c r="AL107" s="48"/>
      <c r="AN107" s="40"/>
      <c r="AO107" s="40"/>
      <c r="AP107" s="48"/>
      <c r="AQ107" s="40"/>
      <c r="AR107" s="48"/>
    </row>
    <row r="108" spans="1:44" x14ac:dyDescent="0.3">
      <c r="A108" s="6"/>
      <c r="B108" s="6"/>
      <c r="C108" s="1"/>
      <c r="D108" s="7"/>
      <c r="E108" s="1"/>
      <c r="F108" s="1"/>
      <c r="G108" s="1"/>
      <c r="H108" s="1"/>
      <c r="I108" s="1"/>
      <c r="J108" s="62">
        <v>135</v>
      </c>
      <c r="K108" s="38" t="s">
        <v>385</v>
      </c>
      <c r="L108" s="69"/>
      <c r="M108" s="1"/>
      <c r="N108" s="1"/>
      <c r="O108" s="1"/>
      <c r="P108" s="1"/>
      <c r="R108" s="1"/>
      <c r="S108" s="1"/>
      <c r="T108" s="29"/>
      <c r="U108" s="1"/>
      <c r="V108" s="29"/>
      <c r="Y108" s="1"/>
      <c r="Z108" s="1"/>
      <c r="AA108" s="1"/>
      <c r="AB108" s="1"/>
      <c r="AC108" s="1"/>
      <c r="AH108" s="40"/>
      <c r="AI108" s="40"/>
      <c r="AJ108" s="48"/>
      <c r="AK108" s="40"/>
      <c r="AL108" s="48"/>
      <c r="AN108" s="40"/>
      <c r="AO108" s="40"/>
      <c r="AP108" s="48"/>
      <c r="AQ108" s="40"/>
      <c r="AR108" s="48"/>
    </row>
    <row r="109" spans="1:44" x14ac:dyDescent="0.3">
      <c r="A109" s="6"/>
      <c r="B109" s="6"/>
      <c r="C109" s="1"/>
      <c r="D109" s="7"/>
      <c r="E109" s="1"/>
      <c r="F109" s="1"/>
      <c r="G109" s="1"/>
      <c r="H109" s="1"/>
      <c r="I109" s="1"/>
      <c r="J109" s="62">
        <v>43.92</v>
      </c>
      <c r="K109" s="38" t="s">
        <v>390</v>
      </c>
      <c r="L109" s="69"/>
      <c r="M109" s="1"/>
      <c r="N109" s="1"/>
      <c r="O109" s="1"/>
      <c r="P109" s="1"/>
      <c r="R109" s="1"/>
      <c r="S109" s="1"/>
      <c r="T109" s="29"/>
      <c r="U109" s="1"/>
      <c r="V109" s="29"/>
      <c r="Y109" s="1"/>
      <c r="Z109" s="1"/>
      <c r="AA109" s="1"/>
      <c r="AB109" s="1"/>
      <c r="AC109" s="1"/>
      <c r="AH109" s="40"/>
      <c r="AI109" s="40"/>
      <c r="AJ109" s="48"/>
      <c r="AK109" s="40"/>
      <c r="AL109" s="48"/>
      <c r="AN109" s="40"/>
      <c r="AO109" s="40"/>
      <c r="AP109" s="48"/>
      <c r="AQ109" s="40"/>
      <c r="AR109" s="48"/>
    </row>
    <row r="110" spans="1:44" x14ac:dyDescent="0.3">
      <c r="A110" s="6"/>
      <c r="B110" s="6"/>
      <c r="C110" s="1"/>
      <c r="D110" s="7"/>
      <c r="E110" s="1"/>
      <c r="F110" s="1"/>
      <c r="G110" s="1"/>
      <c r="H110" s="1"/>
      <c r="I110" s="1"/>
      <c r="J110" s="62">
        <v>278.39999999999998</v>
      </c>
      <c r="K110" s="38" t="s">
        <v>386</v>
      </c>
      <c r="L110" s="69"/>
      <c r="M110" s="1"/>
      <c r="N110" s="1"/>
      <c r="O110" s="1"/>
      <c r="P110" s="1"/>
      <c r="R110" s="1"/>
      <c r="S110" s="1"/>
      <c r="T110" s="29"/>
      <c r="U110" s="1"/>
      <c r="V110" s="29"/>
      <c r="Y110" s="1"/>
      <c r="Z110" s="1"/>
      <c r="AA110" s="1"/>
      <c r="AB110" s="1"/>
      <c r="AC110" s="1"/>
      <c r="AH110" s="40"/>
      <c r="AI110" s="40"/>
      <c r="AJ110" s="48"/>
      <c r="AK110" s="40"/>
      <c r="AL110" s="48"/>
      <c r="AN110" s="40"/>
      <c r="AO110" s="40"/>
      <c r="AP110" s="48"/>
      <c r="AQ110" s="40"/>
      <c r="AR110" s="48"/>
    </row>
    <row r="111" spans="1:44" x14ac:dyDescent="0.3">
      <c r="A111" s="6"/>
      <c r="B111" s="6"/>
      <c r="C111" s="1"/>
      <c r="D111" s="7"/>
      <c r="E111" s="1"/>
      <c r="F111" s="1"/>
      <c r="G111" s="1"/>
      <c r="H111" s="1"/>
      <c r="I111" s="1"/>
      <c r="J111" s="62">
        <v>102</v>
      </c>
      <c r="K111" s="38" t="s">
        <v>387</v>
      </c>
      <c r="L111" s="69"/>
      <c r="M111" s="1"/>
      <c r="N111" s="1"/>
      <c r="O111" s="1"/>
      <c r="P111" s="1"/>
      <c r="R111" s="1"/>
      <c r="S111" s="1"/>
      <c r="T111" s="29"/>
      <c r="U111" s="1"/>
      <c r="V111" s="29"/>
      <c r="Y111" s="1"/>
      <c r="Z111" s="1"/>
      <c r="AA111" s="1"/>
      <c r="AB111" s="1"/>
      <c r="AC111" s="1"/>
      <c r="AH111" s="40"/>
      <c r="AI111" s="40"/>
      <c r="AJ111" s="48"/>
      <c r="AK111" s="40"/>
      <c r="AL111" s="48"/>
      <c r="AN111" s="40"/>
      <c r="AO111" s="40"/>
      <c r="AP111" s="48"/>
      <c r="AQ111" s="40"/>
      <c r="AR111" s="48"/>
    </row>
    <row r="112" spans="1:44" x14ac:dyDescent="0.3">
      <c r="A112" s="6"/>
      <c r="B112" s="6"/>
      <c r="C112" s="1"/>
      <c r="D112" s="7"/>
      <c r="E112" s="1"/>
      <c r="F112" s="1"/>
      <c r="G112" s="1"/>
      <c r="H112" s="1"/>
      <c r="I112" s="1"/>
      <c r="J112" s="62">
        <v>990</v>
      </c>
      <c r="K112" s="38" t="s">
        <v>388</v>
      </c>
      <c r="L112" s="69"/>
      <c r="M112" s="1"/>
      <c r="N112" s="1"/>
      <c r="O112" s="1"/>
      <c r="P112" s="1"/>
      <c r="R112" s="1"/>
      <c r="S112" s="1"/>
      <c r="T112" s="29"/>
      <c r="U112" s="1"/>
      <c r="V112" s="29"/>
      <c r="Y112" s="1"/>
      <c r="Z112" s="1"/>
      <c r="AA112" s="1"/>
      <c r="AB112" s="1"/>
      <c r="AC112" s="1"/>
      <c r="AH112" s="40"/>
      <c r="AI112" s="40"/>
      <c r="AJ112" s="48"/>
      <c r="AK112" s="40"/>
      <c r="AL112" s="48"/>
      <c r="AN112" s="40"/>
      <c r="AO112" s="40"/>
      <c r="AP112" s="48"/>
      <c r="AQ112" s="40"/>
      <c r="AR112" s="48"/>
    </row>
    <row r="113" spans="1:44" x14ac:dyDescent="0.3">
      <c r="A113" s="6"/>
      <c r="B113" s="6"/>
      <c r="C113" s="1"/>
      <c r="D113" s="7"/>
      <c r="E113" s="1"/>
      <c r="F113" s="1"/>
      <c r="G113" s="1"/>
      <c r="H113" s="1"/>
      <c r="I113" s="1"/>
      <c r="J113" s="62">
        <v>73.44</v>
      </c>
      <c r="K113" s="38" t="s">
        <v>389</v>
      </c>
      <c r="L113" s="69"/>
      <c r="M113" s="1"/>
      <c r="N113" s="1"/>
      <c r="O113" s="1"/>
      <c r="P113" s="1"/>
      <c r="R113" s="1"/>
      <c r="S113" s="1"/>
      <c r="T113" s="29"/>
      <c r="U113" s="1"/>
      <c r="V113" s="29"/>
      <c r="Y113" s="1"/>
      <c r="Z113" s="1"/>
      <c r="AA113" s="1"/>
      <c r="AB113" s="1"/>
      <c r="AC113" s="1"/>
      <c r="AH113" s="40"/>
      <c r="AI113" s="40"/>
      <c r="AJ113" s="48"/>
      <c r="AK113" s="40"/>
      <c r="AL113" s="48"/>
      <c r="AN113" s="40"/>
      <c r="AO113" s="40"/>
      <c r="AP113" s="48"/>
      <c r="AQ113" s="40"/>
      <c r="AR113" s="48"/>
    </row>
    <row r="114" spans="1:44" ht="75" customHeight="1" x14ac:dyDescent="0.3">
      <c r="A114" s="6"/>
      <c r="B114" s="6"/>
      <c r="C114" s="1"/>
      <c r="D114" s="7"/>
      <c r="E114" s="1"/>
      <c r="F114" s="1"/>
      <c r="G114" s="1"/>
      <c r="H114" s="1"/>
      <c r="I114" s="1"/>
      <c r="J114" s="89" t="s">
        <v>382</v>
      </c>
      <c r="K114" s="91"/>
      <c r="L114" s="69"/>
      <c r="M114" s="1"/>
      <c r="N114" s="1"/>
      <c r="O114" s="1"/>
      <c r="P114" s="1"/>
      <c r="R114" s="1"/>
      <c r="S114" s="1"/>
      <c r="T114" s="29"/>
      <c r="U114" s="1"/>
      <c r="V114" s="29"/>
      <c r="Y114" s="1"/>
      <c r="Z114" s="1"/>
      <c r="AA114" s="1"/>
      <c r="AB114" s="1"/>
      <c r="AC114" s="1"/>
      <c r="AH114" s="40"/>
      <c r="AI114" s="40"/>
      <c r="AJ114" s="48"/>
      <c r="AK114" s="40"/>
      <c r="AL114" s="48"/>
      <c r="AN114" s="40"/>
      <c r="AO114" s="40"/>
      <c r="AP114" s="48"/>
      <c r="AQ114" s="40"/>
      <c r="AR114" s="68">
        <v>46084.23</v>
      </c>
    </row>
    <row r="115" spans="1:44" x14ac:dyDescent="0.3">
      <c r="A115" s="6"/>
      <c r="B115" s="6"/>
      <c r="C115" s="1"/>
      <c r="D115" s="7"/>
      <c r="E115" s="1"/>
      <c r="F115" s="1"/>
      <c r="G115" s="1"/>
      <c r="H115" s="1"/>
      <c r="I115" s="1"/>
      <c r="J115" s="69" t="s">
        <v>380</v>
      </c>
      <c r="K115" s="91"/>
      <c r="L115" s="69"/>
      <c r="M115" s="1"/>
      <c r="N115" s="1"/>
      <c r="O115" s="1"/>
      <c r="P115" s="1"/>
      <c r="R115" s="1"/>
      <c r="S115" s="1"/>
      <c r="T115" s="29"/>
      <c r="U115" s="1"/>
      <c r="V115" s="29"/>
      <c r="Y115" s="1"/>
      <c r="Z115" s="1"/>
      <c r="AA115" s="1"/>
      <c r="AB115" s="1"/>
      <c r="AC115" s="1"/>
      <c r="AH115" s="40"/>
      <c r="AI115" s="40"/>
      <c r="AJ115" s="48"/>
      <c r="AK115" s="40"/>
      <c r="AL115" s="48"/>
      <c r="AN115" s="40"/>
      <c r="AO115" s="40"/>
      <c r="AP115" s="48"/>
      <c r="AQ115" s="40"/>
      <c r="AR115" s="48"/>
    </row>
    <row r="116" spans="1:44" x14ac:dyDescent="0.3">
      <c r="J116" s="69" t="s">
        <v>381</v>
      </c>
      <c r="K116" s="92"/>
      <c r="L116" s="93"/>
    </row>
    <row r="117" spans="1:44" x14ac:dyDescent="0.3">
      <c r="J117" s="1"/>
      <c r="K117" s="38"/>
    </row>
  </sheetData>
  <mergeCells count="8">
    <mergeCell ref="Y1:AG2"/>
    <mergeCell ref="AH1:AM2"/>
    <mergeCell ref="AN1:AS2"/>
    <mergeCell ref="A1:E1"/>
    <mergeCell ref="A2:E2"/>
    <mergeCell ref="F1:K2"/>
    <mergeCell ref="L1:Q2"/>
    <mergeCell ref="R1:X2"/>
  </mergeCell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Q5" sqref="Q5"/>
    </sheetView>
  </sheetViews>
  <sheetFormatPr defaultRowHeight="13.5" x14ac:dyDescent="0.25"/>
  <cols>
    <col min="1" max="1" width="5.5703125" style="71" customWidth="1"/>
    <col min="2" max="2" width="4.7109375" style="71" customWidth="1"/>
    <col min="3" max="3" width="12" style="71" customWidth="1"/>
    <col min="4" max="4" width="14" style="71" customWidth="1"/>
    <col min="5" max="5" width="9.28515625" style="71" bestFit="1" customWidth="1"/>
    <col min="6" max="6" width="8" style="71" customWidth="1"/>
    <col min="7" max="7" width="8.42578125" style="71" customWidth="1"/>
    <col min="8" max="8" width="10.28515625" style="71" customWidth="1"/>
    <col min="9" max="9" width="8.140625" style="71" customWidth="1"/>
    <col min="10" max="10" width="8.5703125" style="71" customWidth="1"/>
    <col min="11" max="16384" width="9.140625" style="71"/>
  </cols>
  <sheetData>
    <row r="1" spans="1:10" ht="39.950000000000003" customHeight="1" x14ac:dyDescent="0.25">
      <c r="A1" s="88" t="s">
        <v>0</v>
      </c>
      <c r="B1" s="88"/>
      <c r="C1" s="88"/>
      <c r="D1" s="88"/>
      <c r="E1" s="88"/>
      <c r="F1" s="70" t="s">
        <v>186</v>
      </c>
      <c r="G1" s="70"/>
      <c r="H1" s="70"/>
      <c r="I1" s="70"/>
      <c r="J1" s="70"/>
    </row>
    <row r="2" spans="1:10" ht="39.950000000000003" customHeight="1" x14ac:dyDescent="0.25">
      <c r="A2" s="88" t="s">
        <v>1</v>
      </c>
      <c r="B2" s="88"/>
      <c r="C2" s="88"/>
      <c r="D2" s="88"/>
      <c r="E2" s="88"/>
      <c r="F2" s="70"/>
      <c r="G2" s="70"/>
      <c r="H2" s="70"/>
      <c r="I2" s="70"/>
      <c r="J2" s="70"/>
    </row>
    <row r="3" spans="1:10" ht="39.950000000000003" customHeight="1" x14ac:dyDescent="0.25">
      <c r="A3" s="72" t="s">
        <v>2</v>
      </c>
      <c r="B3" s="72" t="s">
        <v>3</v>
      </c>
      <c r="C3" s="72" t="s">
        <v>4</v>
      </c>
      <c r="D3" s="72" t="s">
        <v>5</v>
      </c>
      <c r="E3" s="73" t="s">
        <v>6</v>
      </c>
      <c r="F3" s="73" t="s">
        <v>7</v>
      </c>
      <c r="G3" s="73" t="s">
        <v>8</v>
      </c>
      <c r="H3" s="73" t="s">
        <v>9</v>
      </c>
      <c r="I3" s="73" t="s">
        <v>10</v>
      </c>
      <c r="J3" s="73" t="s">
        <v>11</v>
      </c>
    </row>
    <row r="4" spans="1:10" ht="39.950000000000003" customHeight="1" x14ac:dyDescent="0.25">
      <c r="A4" s="74">
        <v>1</v>
      </c>
      <c r="B4" s="74">
        <v>50</v>
      </c>
      <c r="C4" s="74" t="s">
        <v>13</v>
      </c>
      <c r="D4" s="74" t="s">
        <v>14</v>
      </c>
      <c r="E4" s="74">
        <v>21123</v>
      </c>
      <c r="F4" s="74" t="s">
        <v>177</v>
      </c>
      <c r="G4" s="75">
        <v>25.25</v>
      </c>
      <c r="H4" s="75">
        <f>G4*B4</f>
        <v>1262.5</v>
      </c>
      <c r="I4" s="75">
        <v>2.3199999999999998</v>
      </c>
      <c r="J4" s="76">
        <f>I4*B4</f>
        <v>115.99999999999999</v>
      </c>
    </row>
    <row r="5" spans="1:10" ht="39.950000000000003" customHeight="1" x14ac:dyDescent="0.25">
      <c r="A5" s="74">
        <v>2</v>
      </c>
      <c r="B5" s="74">
        <v>50</v>
      </c>
      <c r="C5" s="74" t="s">
        <v>15</v>
      </c>
      <c r="D5" s="74" t="s">
        <v>16</v>
      </c>
      <c r="E5" s="74">
        <v>21310</v>
      </c>
      <c r="F5" s="74" t="s">
        <v>177</v>
      </c>
      <c r="G5" s="75">
        <v>18.53</v>
      </c>
      <c r="H5" s="75">
        <f t="shared" ref="H5:H68" si="0">G5*B5</f>
        <v>926.5</v>
      </c>
      <c r="I5" s="75">
        <v>1.55</v>
      </c>
      <c r="J5" s="75">
        <f>I5*B5</f>
        <v>77.5</v>
      </c>
    </row>
    <row r="6" spans="1:10" ht="39.950000000000003" customHeight="1" x14ac:dyDescent="0.25">
      <c r="A6" s="74">
        <v>3</v>
      </c>
      <c r="B6" s="74">
        <v>50</v>
      </c>
      <c r="C6" s="74" t="s">
        <v>17</v>
      </c>
      <c r="D6" s="74" t="s">
        <v>18</v>
      </c>
      <c r="E6" s="74">
        <v>21273</v>
      </c>
      <c r="F6" s="74" t="s">
        <v>177</v>
      </c>
      <c r="G6" s="75">
        <v>18.53</v>
      </c>
      <c r="H6" s="75">
        <f t="shared" si="0"/>
        <v>926.5</v>
      </c>
      <c r="I6" s="75">
        <v>1.55</v>
      </c>
      <c r="J6" s="75">
        <f>I6*B6</f>
        <v>77.5</v>
      </c>
    </row>
    <row r="7" spans="1:10" ht="39.950000000000003" customHeight="1" x14ac:dyDescent="0.25">
      <c r="A7" s="74">
        <v>4</v>
      </c>
      <c r="B7" s="74">
        <v>250</v>
      </c>
      <c r="C7" s="74" t="s">
        <v>19</v>
      </c>
      <c r="D7" s="74" t="s">
        <v>20</v>
      </c>
      <c r="E7" s="74">
        <v>21137</v>
      </c>
      <c r="F7" s="74" t="s">
        <v>177</v>
      </c>
      <c r="G7" s="75">
        <v>17.059999999999999</v>
      </c>
      <c r="H7" s="75">
        <f t="shared" si="0"/>
        <v>4265</v>
      </c>
      <c r="I7" s="75">
        <v>1.65</v>
      </c>
      <c r="J7" s="75">
        <f>I7*B7</f>
        <v>412.5</v>
      </c>
    </row>
    <row r="8" spans="1:10" ht="39.950000000000003" customHeight="1" x14ac:dyDescent="0.25">
      <c r="A8" s="74">
        <v>5</v>
      </c>
      <c r="B8" s="74">
        <v>50</v>
      </c>
      <c r="C8" s="74" t="s">
        <v>21</v>
      </c>
      <c r="D8" s="74" t="s">
        <v>22</v>
      </c>
      <c r="E8" s="74">
        <v>21118</v>
      </c>
      <c r="F8" s="74" t="s">
        <v>177</v>
      </c>
      <c r="G8" s="75">
        <v>38.950000000000003</v>
      </c>
      <c r="H8" s="75">
        <f t="shared" si="0"/>
        <v>1947.5000000000002</v>
      </c>
      <c r="I8" s="75">
        <v>2.5499999999999998</v>
      </c>
      <c r="J8" s="75">
        <f>I8*B8</f>
        <v>127.49999999999999</v>
      </c>
    </row>
    <row r="9" spans="1:10" ht="39.950000000000003" customHeight="1" x14ac:dyDescent="0.25">
      <c r="A9" s="74">
        <v>6</v>
      </c>
      <c r="B9" s="74">
        <v>50</v>
      </c>
      <c r="C9" s="74" t="s">
        <v>23</v>
      </c>
      <c r="D9" s="74" t="s">
        <v>24</v>
      </c>
      <c r="E9" s="74">
        <v>20305</v>
      </c>
      <c r="F9" s="74" t="s">
        <v>177</v>
      </c>
      <c r="G9" s="75">
        <v>21.17</v>
      </c>
      <c r="H9" s="75">
        <f t="shared" si="0"/>
        <v>1058.5</v>
      </c>
      <c r="I9" s="75">
        <v>1.82</v>
      </c>
      <c r="J9" s="75">
        <f t="shared" ref="J9:J72" si="1">I9*B9</f>
        <v>91</v>
      </c>
    </row>
    <row r="10" spans="1:10" ht="39.950000000000003" customHeight="1" x14ac:dyDescent="0.25">
      <c r="A10" s="74">
        <v>7</v>
      </c>
      <c r="B10" s="74">
        <v>600</v>
      </c>
      <c r="C10" s="74" t="s">
        <v>25</v>
      </c>
      <c r="D10" s="74" t="s">
        <v>26</v>
      </c>
      <c r="E10" s="74">
        <v>28977</v>
      </c>
      <c r="F10" s="74" t="s">
        <v>177</v>
      </c>
      <c r="G10" s="75">
        <v>32.869999999999997</v>
      </c>
      <c r="H10" s="75">
        <f t="shared" si="0"/>
        <v>19722</v>
      </c>
      <c r="I10" s="75">
        <v>4.9000000000000004</v>
      </c>
      <c r="J10" s="75">
        <f t="shared" si="1"/>
        <v>2940</v>
      </c>
    </row>
    <row r="11" spans="1:10" ht="39.950000000000003" customHeight="1" x14ac:dyDescent="0.25">
      <c r="A11" s="74">
        <v>8</v>
      </c>
      <c r="B11" s="74">
        <v>225</v>
      </c>
      <c r="C11" s="74" t="s">
        <v>27</v>
      </c>
      <c r="D11" s="74" t="s">
        <v>28</v>
      </c>
      <c r="E11" s="74">
        <v>16122</v>
      </c>
      <c r="F11" s="74" t="s">
        <v>177</v>
      </c>
      <c r="G11" s="75">
        <v>36.65</v>
      </c>
      <c r="H11" s="75">
        <f t="shared" si="0"/>
        <v>8246.25</v>
      </c>
      <c r="I11" s="75">
        <v>3.4</v>
      </c>
      <c r="J11" s="75">
        <f t="shared" si="1"/>
        <v>765</v>
      </c>
    </row>
    <row r="12" spans="1:10" ht="39.950000000000003" customHeight="1" x14ac:dyDescent="0.25">
      <c r="A12" s="74">
        <v>9</v>
      </c>
      <c r="B12" s="74">
        <v>120</v>
      </c>
      <c r="C12" s="74" t="s">
        <v>29</v>
      </c>
      <c r="D12" s="74" t="s">
        <v>30</v>
      </c>
      <c r="E12" s="74">
        <v>16729</v>
      </c>
      <c r="F12" s="74" t="s">
        <v>177</v>
      </c>
      <c r="G12" s="75">
        <v>41.88</v>
      </c>
      <c r="H12" s="75">
        <f t="shared" si="0"/>
        <v>5025.6000000000004</v>
      </c>
      <c r="I12" s="77">
        <v>3.25</v>
      </c>
      <c r="J12" s="75">
        <f t="shared" si="1"/>
        <v>390</v>
      </c>
    </row>
    <row r="13" spans="1:10" ht="39.950000000000003" customHeight="1" x14ac:dyDescent="0.25">
      <c r="A13" s="74">
        <v>10</v>
      </c>
      <c r="B13" s="74">
        <v>250</v>
      </c>
      <c r="C13" s="74" t="s">
        <v>31</v>
      </c>
      <c r="D13" s="74" t="s">
        <v>32</v>
      </c>
      <c r="E13" s="74">
        <v>16748</v>
      </c>
      <c r="F13" s="74" t="s">
        <v>177</v>
      </c>
      <c r="G13" s="75">
        <v>52.35</v>
      </c>
      <c r="H13" s="75">
        <f t="shared" si="0"/>
        <v>13087.5</v>
      </c>
      <c r="I13" s="75">
        <v>4.95</v>
      </c>
      <c r="J13" s="75">
        <f t="shared" si="1"/>
        <v>1237.5</v>
      </c>
    </row>
    <row r="14" spans="1:10" ht="39.950000000000003" customHeight="1" x14ac:dyDescent="0.25">
      <c r="A14" s="74">
        <v>11</v>
      </c>
      <c r="B14" s="74">
        <v>10</v>
      </c>
      <c r="C14" s="74" t="s">
        <v>33</v>
      </c>
      <c r="D14" s="74" t="s">
        <v>34</v>
      </c>
      <c r="E14" s="74">
        <v>16747</v>
      </c>
      <c r="F14" s="74" t="s">
        <v>177</v>
      </c>
      <c r="G14" s="75">
        <v>55.36</v>
      </c>
      <c r="H14" s="75">
        <f t="shared" si="0"/>
        <v>553.6</v>
      </c>
      <c r="I14" s="75">
        <v>4.95</v>
      </c>
      <c r="J14" s="75">
        <f t="shared" si="1"/>
        <v>49.5</v>
      </c>
    </row>
    <row r="15" spans="1:10" ht="39.950000000000003" customHeight="1" x14ac:dyDescent="0.25">
      <c r="A15" s="74">
        <v>12</v>
      </c>
      <c r="B15" s="74" t="s">
        <v>35</v>
      </c>
      <c r="C15" s="74" t="s">
        <v>36</v>
      </c>
      <c r="D15" s="74" t="s">
        <v>37</v>
      </c>
      <c r="E15" s="74">
        <v>16748</v>
      </c>
      <c r="F15" s="74" t="s">
        <v>177</v>
      </c>
      <c r="G15" s="75">
        <v>52.35</v>
      </c>
      <c r="H15" s="75"/>
      <c r="I15" s="75">
        <v>4.95</v>
      </c>
      <c r="J15" s="75"/>
    </row>
    <row r="16" spans="1:10" ht="39.950000000000003" customHeight="1" x14ac:dyDescent="0.25">
      <c r="A16" s="74">
        <v>13</v>
      </c>
      <c r="B16" s="74">
        <v>6</v>
      </c>
      <c r="C16" s="74" t="s">
        <v>38</v>
      </c>
      <c r="D16" s="74" t="s">
        <v>39</v>
      </c>
      <c r="E16" s="74">
        <v>14664</v>
      </c>
      <c r="F16" s="74" t="s">
        <v>177</v>
      </c>
      <c r="G16" s="75">
        <v>29.89</v>
      </c>
      <c r="H16" s="75">
        <f t="shared" si="0"/>
        <v>179.34</v>
      </c>
      <c r="I16" s="75">
        <v>3.81</v>
      </c>
      <c r="J16" s="75">
        <f t="shared" si="1"/>
        <v>22.86</v>
      </c>
    </row>
    <row r="17" spans="1:10" ht="39.950000000000003" customHeight="1" x14ac:dyDescent="0.25">
      <c r="A17" s="74">
        <v>14</v>
      </c>
      <c r="B17" s="74">
        <v>60</v>
      </c>
      <c r="C17" s="74" t="s">
        <v>40</v>
      </c>
      <c r="D17" s="74" t="s">
        <v>41</v>
      </c>
      <c r="E17" s="74">
        <v>21941</v>
      </c>
      <c r="F17" s="74" t="s">
        <v>177</v>
      </c>
      <c r="G17" s="75">
        <v>18.77</v>
      </c>
      <c r="H17" s="75">
        <f t="shared" si="0"/>
        <v>1126.2</v>
      </c>
      <c r="I17" s="75">
        <v>1.83</v>
      </c>
      <c r="J17" s="75">
        <f t="shared" si="1"/>
        <v>109.80000000000001</v>
      </c>
    </row>
    <row r="18" spans="1:10" ht="39.950000000000003" customHeight="1" x14ac:dyDescent="0.25">
      <c r="A18" s="74">
        <v>15</v>
      </c>
      <c r="B18" s="74">
        <v>90</v>
      </c>
      <c r="C18" s="74" t="s">
        <v>42</v>
      </c>
      <c r="D18" s="74" t="s">
        <v>43</v>
      </c>
      <c r="E18" s="74">
        <v>22143</v>
      </c>
      <c r="F18" s="74" t="s">
        <v>177</v>
      </c>
      <c r="G18" s="75">
        <v>25.98</v>
      </c>
      <c r="H18" s="75">
        <f t="shared" si="0"/>
        <v>2338.1999999999998</v>
      </c>
      <c r="I18" s="75">
        <v>1.48</v>
      </c>
      <c r="J18" s="75">
        <f t="shared" si="1"/>
        <v>133.19999999999999</v>
      </c>
    </row>
    <row r="19" spans="1:10" ht="39.950000000000003" customHeight="1" x14ac:dyDescent="0.25">
      <c r="A19" s="74">
        <v>16</v>
      </c>
      <c r="B19" s="74">
        <v>720</v>
      </c>
      <c r="C19" s="74" t="s">
        <v>42</v>
      </c>
      <c r="D19" s="74" t="s">
        <v>44</v>
      </c>
      <c r="E19" s="74">
        <v>20585</v>
      </c>
      <c r="F19" s="74" t="s">
        <v>177</v>
      </c>
      <c r="G19" s="75">
        <v>40.590000000000003</v>
      </c>
      <c r="H19" s="75">
        <f t="shared" si="0"/>
        <v>29224.800000000003</v>
      </c>
      <c r="I19" s="75">
        <v>4.13</v>
      </c>
      <c r="J19" s="75">
        <f t="shared" si="1"/>
        <v>2973.6</v>
      </c>
    </row>
    <row r="20" spans="1:10" ht="39.950000000000003" customHeight="1" x14ac:dyDescent="0.25">
      <c r="A20" s="74">
        <v>17</v>
      </c>
      <c r="B20" s="74">
        <v>30</v>
      </c>
      <c r="C20" s="74" t="s">
        <v>45</v>
      </c>
      <c r="D20" s="74" t="s">
        <v>46</v>
      </c>
      <c r="E20" s="74">
        <v>21878</v>
      </c>
      <c r="F20" s="74" t="s">
        <v>177</v>
      </c>
      <c r="G20" s="75">
        <v>38.11</v>
      </c>
      <c r="H20" s="75">
        <f t="shared" si="0"/>
        <v>1143.3</v>
      </c>
      <c r="I20" s="75">
        <v>6.14</v>
      </c>
      <c r="J20" s="75">
        <f t="shared" si="1"/>
        <v>184.2</v>
      </c>
    </row>
    <row r="21" spans="1:10" ht="39.950000000000003" customHeight="1" x14ac:dyDescent="0.25">
      <c r="A21" s="74">
        <v>18</v>
      </c>
      <c r="B21" s="74">
        <v>6</v>
      </c>
      <c r="C21" s="74" t="s">
        <v>47</v>
      </c>
      <c r="D21" s="74" t="s">
        <v>48</v>
      </c>
      <c r="E21" s="74">
        <v>30555</v>
      </c>
      <c r="F21" s="74" t="s">
        <v>177</v>
      </c>
      <c r="G21" s="75">
        <v>221.98</v>
      </c>
      <c r="H21" s="75">
        <f t="shared" si="0"/>
        <v>1331.8799999999999</v>
      </c>
      <c r="I21" s="75">
        <v>17.25</v>
      </c>
      <c r="J21" s="75">
        <f t="shared" si="1"/>
        <v>103.5</v>
      </c>
    </row>
    <row r="22" spans="1:10" ht="39.950000000000003" customHeight="1" x14ac:dyDescent="0.25">
      <c r="A22" s="74">
        <v>19</v>
      </c>
      <c r="B22" s="74">
        <v>6</v>
      </c>
      <c r="C22" s="74" t="s">
        <v>49</v>
      </c>
      <c r="D22" s="74" t="s">
        <v>50</v>
      </c>
      <c r="E22" s="74">
        <v>64546</v>
      </c>
      <c r="F22" s="74" t="s">
        <v>177</v>
      </c>
      <c r="G22" s="75">
        <v>222.62</v>
      </c>
      <c r="H22" s="75">
        <f t="shared" si="0"/>
        <v>1335.72</v>
      </c>
      <c r="I22" s="75">
        <v>17.75</v>
      </c>
      <c r="J22" s="75">
        <f t="shared" si="1"/>
        <v>106.5</v>
      </c>
    </row>
    <row r="23" spans="1:10" ht="39.950000000000003" customHeight="1" x14ac:dyDescent="0.25">
      <c r="A23" s="74">
        <v>20</v>
      </c>
      <c r="B23" s="74">
        <v>12</v>
      </c>
      <c r="C23" s="74" t="s">
        <v>51</v>
      </c>
      <c r="D23" s="74" t="s">
        <v>52</v>
      </c>
      <c r="E23" s="74">
        <v>64547</v>
      </c>
      <c r="F23" s="74" t="s">
        <v>177</v>
      </c>
      <c r="G23" s="75">
        <v>183.85</v>
      </c>
      <c r="H23" s="75">
        <f t="shared" si="0"/>
        <v>2206.1999999999998</v>
      </c>
      <c r="I23" s="75">
        <v>16.850000000000001</v>
      </c>
      <c r="J23" s="75">
        <f t="shared" si="1"/>
        <v>202.20000000000002</v>
      </c>
    </row>
    <row r="24" spans="1:10" ht="39.950000000000003" customHeight="1" x14ac:dyDescent="0.25">
      <c r="A24" s="74">
        <v>21</v>
      </c>
      <c r="B24" s="74">
        <v>32</v>
      </c>
      <c r="C24" s="74" t="s">
        <v>53</v>
      </c>
      <c r="D24" s="74" t="s">
        <v>54</v>
      </c>
      <c r="E24" s="74">
        <v>44177</v>
      </c>
      <c r="F24" s="74" t="s">
        <v>177</v>
      </c>
      <c r="G24" s="75">
        <v>189.74</v>
      </c>
      <c r="H24" s="75">
        <f t="shared" si="0"/>
        <v>6071.68</v>
      </c>
      <c r="I24" s="75">
        <v>15.35</v>
      </c>
      <c r="J24" s="75">
        <f t="shared" si="1"/>
        <v>491.2</v>
      </c>
    </row>
    <row r="25" spans="1:10" ht="39.950000000000003" customHeight="1" x14ac:dyDescent="0.25">
      <c r="A25" s="74">
        <v>22</v>
      </c>
      <c r="B25" s="74">
        <v>16</v>
      </c>
      <c r="C25" s="74" t="s">
        <v>55</v>
      </c>
      <c r="D25" s="74" t="s">
        <v>56</v>
      </c>
      <c r="E25" s="74">
        <v>64418</v>
      </c>
      <c r="F25" s="74" t="s">
        <v>177</v>
      </c>
      <c r="G25" s="75">
        <v>179.57</v>
      </c>
      <c r="H25" s="75">
        <f t="shared" si="0"/>
        <v>2873.12</v>
      </c>
      <c r="I25" s="75">
        <v>14.45</v>
      </c>
      <c r="J25" s="75">
        <f t="shared" si="1"/>
        <v>231.2</v>
      </c>
    </row>
    <row r="26" spans="1:10" ht="39.950000000000003" customHeight="1" x14ac:dyDescent="0.25">
      <c r="A26" s="74">
        <v>23</v>
      </c>
      <c r="B26" s="74">
        <v>6</v>
      </c>
      <c r="C26" s="74" t="s">
        <v>57</v>
      </c>
      <c r="D26" s="74" t="s">
        <v>58</v>
      </c>
      <c r="E26" s="74">
        <v>64406</v>
      </c>
      <c r="F26" s="74" t="s">
        <v>177</v>
      </c>
      <c r="G26" s="75">
        <v>164.3</v>
      </c>
      <c r="H26" s="75">
        <f t="shared" si="0"/>
        <v>985.80000000000007</v>
      </c>
      <c r="I26" s="77">
        <v>11.85</v>
      </c>
      <c r="J26" s="75">
        <f t="shared" si="1"/>
        <v>71.099999999999994</v>
      </c>
    </row>
    <row r="27" spans="1:10" ht="39.950000000000003" customHeight="1" x14ac:dyDescent="0.25">
      <c r="A27" s="74">
        <v>24</v>
      </c>
      <c r="B27" s="74">
        <v>14</v>
      </c>
      <c r="C27" s="74" t="s">
        <v>59</v>
      </c>
      <c r="D27" s="74" t="s">
        <v>60</v>
      </c>
      <c r="E27" s="74">
        <v>64479</v>
      </c>
      <c r="F27" s="74" t="s">
        <v>177</v>
      </c>
      <c r="G27" s="75">
        <v>160.85</v>
      </c>
      <c r="H27" s="75">
        <f t="shared" si="0"/>
        <v>2251.9</v>
      </c>
      <c r="I27" s="75">
        <v>11.3</v>
      </c>
      <c r="J27" s="75">
        <f t="shared" si="1"/>
        <v>158.20000000000002</v>
      </c>
    </row>
    <row r="28" spans="1:10" ht="39.950000000000003" customHeight="1" x14ac:dyDescent="0.25">
      <c r="A28" s="74">
        <v>25</v>
      </c>
      <c r="B28" s="74">
        <v>6</v>
      </c>
      <c r="C28" s="74" t="s">
        <v>61</v>
      </c>
      <c r="D28" s="74" t="s">
        <v>58</v>
      </c>
      <c r="E28" s="74">
        <v>64480</v>
      </c>
      <c r="F28" s="74" t="s">
        <v>177</v>
      </c>
      <c r="G28" s="75">
        <v>164.3</v>
      </c>
      <c r="H28" s="75">
        <f t="shared" si="0"/>
        <v>985.80000000000007</v>
      </c>
      <c r="I28" s="75">
        <v>11.85</v>
      </c>
      <c r="J28" s="75">
        <f t="shared" si="1"/>
        <v>71.099999999999994</v>
      </c>
    </row>
    <row r="29" spans="1:10" ht="39.950000000000003" customHeight="1" x14ac:dyDescent="0.25">
      <c r="A29" s="74">
        <v>26</v>
      </c>
      <c r="B29" s="74">
        <v>6</v>
      </c>
      <c r="C29" s="74" t="s">
        <v>62</v>
      </c>
      <c r="D29" s="74" t="s">
        <v>63</v>
      </c>
      <c r="E29" s="74">
        <v>67504</v>
      </c>
      <c r="F29" s="74" t="s">
        <v>177</v>
      </c>
      <c r="G29" s="75">
        <v>133.86000000000001</v>
      </c>
      <c r="H29" s="75">
        <f t="shared" si="0"/>
        <v>803.16000000000008</v>
      </c>
      <c r="I29" s="75">
        <v>7.5</v>
      </c>
      <c r="J29" s="75">
        <f t="shared" si="1"/>
        <v>45</v>
      </c>
    </row>
    <row r="30" spans="1:10" ht="39.950000000000003" customHeight="1" x14ac:dyDescent="0.25">
      <c r="A30" s="74">
        <v>27</v>
      </c>
      <c r="B30" s="74">
        <v>6</v>
      </c>
      <c r="C30" s="74" t="s">
        <v>64</v>
      </c>
      <c r="D30" s="74" t="s">
        <v>65</v>
      </c>
      <c r="E30" s="74">
        <v>67508</v>
      </c>
      <c r="F30" s="74" t="s">
        <v>177</v>
      </c>
      <c r="G30" s="75">
        <v>160.59</v>
      </c>
      <c r="H30" s="75">
        <f t="shared" si="0"/>
        <v>963.54</v>
      </c>
      <c r="I30" s="75">
        <v>7.5</v>
      </c>
      <c r="J30" s="75">
        <f t="shared" si="1"/>
        <v>45</v>
      </c>
    </row>
    <row r="31" spans="1:10" ht="39.950000000000003" customHeight="1" x14ac:dyDescent="0.25">
      <c r="A31" s="74">
        <v>28</v>
      </c>
      <c r="B31" s="74">
        <v>6</v>
      </c>
      <c r="C31" s="74" t="s">
        <v>66</v>
      </c>
      <c r="D31" s="74" t="s">
        <v>67</v>
      </c>
      <c r="E31" s="74">
        <v>67516</v>
      </c>
      <c r="F31" s="74" t="s">
        <v>177</v>
      </c>
      <c r="G31" s="75">
        <v>156.88999999999999</v>
      </c>
      <c r="H31" s="75">
        <f t="shared" si="0"/>
        <v>941.33999999999992</v>
      </c>
      <c r="I31" s="75">
        <v>7.5</v>
      </c>
      <c r="J31" s="75">
        <f t="shared" si="1"/>
        <v>45</v>
      </c>
    </row>
    <row r="32" spans="1:10" ht="39.950000000000003" customHeight="1" x14ac:dyDescent="0.25">
      <c r="A32" s="74">
        <v>29</v>
      </c>
      <c r="B32" s="74">
        <v>50</v>
      </c>
      <c r="C32" s="74" t="s">
        <v>68</v>
      </c>
      <c r="D32" s="74" t="s">
        <v>69</v>
      </c>
      <c r="E32" s="74">
        <v>20671</v>
      </c>
      <c r="F32" s="74" t="s">
        <v>177</v>
      </c>
      <c r="G32" s="75">
        <v>45.16</v>
      </c>
      <c r="H32" s="75">
        <f t="shared" si="0"/>
        <v>2258</v>
      </c>
      <c r="I32" s="75">
        <v>3.07</v>
      </c>
      <c r="J32" s="75">
        <f t="shared" si="1"/>
        <v>153.5</v>
      </c>
    </row>
    <row r="33" spans="1:10" ht="39.950000000000003" customHeight="1" x14ac:dyDescent="0.25">
      <c r="A33" s="74">
        <v>30</v>
      </c>
      <c r="B33" s="74">
        <v>10</v>
      </c>
      <c r="C33" s="74" t="s">
        <v>70</v>
      </c>
      <c r="D33" s="74" t="s">
        <v>71</v>
      </c>
      <c r="E33" s="74">
        <v>20434</v>
      </c>
      <c r="F33" s="74" t="s">
        <v>177</v>
      </c>
      <c r="G33" s="75">
        <v>17.059999999999999</v>
      </c>
      <c r="H33" s="75">
        <f t="shared" si="0"/>
        <v>170.6</v>
      </c>
      <c r="I33" s="75">
        <v>1.95</v>
      </c>
      <c r="J33" s="75">
        <f t="shared" si="1"/>
        <v>19.5</v>
      </c>
    </row>
    <row r="34" spans="1:10" ht="39.950000000000003" customHeight="1" x14ac:dyDescent="0.25">
      <c r="A34" s="74">
        <v>31</v>
      </c>
      <c r="B34" s="74">
        <v>50</v>
      </c>
      <c r="C34" s="74" t="s">
        <v>72</v>
      </c>
      <c r="D34" s="74" t="s">
        <v>73</v>
      </c>
      <c r="E34" s="74">
        <v>21110</v>
      </c>
      <c r="F34" s="74" t="s">
        <v>177</v>
      </c>
      <c r="G34" s="75">
        <v>52.55</v>
      </c>
      <c r="H34" s="75">
        <f t="shared" si="0"/>
        <v>2627.5</v>
      </c>
      <c r="I34" s="75">
        <v>2.5499999999999998</v>
      </c>
      <c r="J34" s="75">
        <f t="shared" si="1"/>
        <v>127.49999999999999</v>
      </c>
    </row>
    <row r="35" spans="1:10" ht="39.950000000000003" customHeight="1" x14ac:dyDescent="0.25">
      <c r="A35" s="74">
        <v>32</v>
      </c>
      <c r="B35" s="74">
        <v>10</v>
      </c>
      <c r="C35" s="74" t="s">
        <v>74</v>
      </c>
      <c r="D35" s="74" t="s">
        <v>75</v>
      </c>
      <c r="E35" s="74">
        <v>24168</v>
      </c>
      <c r="F35" s="74" t="s">
        <v>181</v>
      </c>
      <c r="G35" s="75">
        <v>78.91</v>
      </c>
      <c r="H35" s="75">
        <f t="shared" si="0"/>
        <v>789.09999999999991</v>
      </c>
      <c r="I35" s="75">
        <v>8.9</v>
      </c>
      <c r="J35" s="75">
        <f t="shared" si="1"/>
        <v>89</v>
      </c>
    </row>
    <row r="36" spans="1:10" ht="39.950000000000003" customHeight="1" x14ac:dyDescent="0.25">
      <c r="A36" s="74">
        <v>33</v>
      </c>
      <c r="B36" s="74">
        <v>800</v>
      </c>
      <c r="C36" s="74" t="s">
        <v>76</v>
      </c>
      <c r="D36" s="74" t="s">
        <v>77</v>
      </c>
      <c r="E36" s="74">
        <v>21114</v>
      </c>
      <c r="F36" s="74" t="s">
        <v>177</v>
      </c>
      <c r="G36" s="75">
        <v>52.85</v>
      </c>
      <c r="H36" s="75">
        <f t="shared" si="0"/>
        <v>42280</v>
      </c>
      <c r="I36" s="75">
        <v>2.5499999999999998</v>
      </c>
      <c r="J36" s="75">
        <f t="shared" si="1"/>
        <v>2039.9999999999998</v>
      </c>
    </row>
    <row r="37" spans="1:10" ht="39.950000000000003" customHeight="1" x14ac:dyDescent="0.25">
      <c r="A37" s="74">
        <v>34</v>
      </c>
      <c r="B37" s="74">
        <v>600</v>
      </c>
      <c r="C37" s="74" t="s">
        <v>78</v>
      </c>
      <c r="D37" s="74" t="s">
        <v>79</v>
      </c>
      <c r="E37" s="74">
        <v>20673</v>
      </c>
      <c r="F37" s="74" t="s">
        <v>177</v>
      </c>
      <c r="G37" s="75">
        <v>50.48</v>
      </c>
      <c r="H37" s="75">
        <f t="shared" si="0"/>
        <v>30287.999999999996</v>
      </c>
      <c r="I37" s="75">
        <v>3.09</v>
      </c>
      <c r="J37" s="75">
        <f t="shared" si="1"/>
        <v>1854</v>
      </c>
    </row>
    <row r="38" spans="1:10" ht="39.950000000000003" customHeight="1" x14ac:dyDescent="0.25">
      <c r="A38" s="74">
        <v>35</v>
      </c>
      <c r="B38" s="74">
        <v>400</v>
      </c>
      <c r="C38" s="74" t="s">
        <v>80</v>
      </c>
      <c r="D38" s="74" t="s">
        <v>81</v>
      </c>
      <c r="E38" s="74">
        <v>20885</v>
      </c>
      <c r="F38" s="74" t="s">
        <v>177</v>
      </c>
      <c r="G38" s="75">
        <v>57</v>
      </c>
      <c r="H38" s="75">
        <f t="shared" si="0"/>
        <v>22800</v>
      </c>
      <c r="I38" s="75">
        <v>3.66</v>
      </c>
      <c r="J38" s="75">
        <f t="shared" si="1"/>
        <v>1464</v>
      </c>
    </row>
    <row r="39" spans="1:10" ht="39.950000000000003" customHeight="1" x14ac:dyDescent="0.25">
      <c r="A39" s="74">
        <v>36</v>
      </c>
      <c r="B39" s="74">
        <v>12</v>
      </c>
      <c r="C39" s="74" t="s">
        <v>82</v>
      </c>
      <c r="D39" s="74" t="s">
        <v>83</v>
      </c>
      <c r="E39" s="74">
        <v>58764</v>
      </c>
      <c r="F39" s="74" t="s">
        <v>177</v>
      </c>
      <c r="G39" s="75">
        <v>57.76</v>
      </c>
      <c r="H39" s="75">
        <f t="shared" si="0"/>
        <v>693.12</v>
      </c>
      <c r="I39" s="75">
        <v>6.78</v>
      </c>
      <c r="J39" s="75">
        <f t="shared" si="1"/>
        <v>81.36</v>
      </c>
    </row>
    <row r="40" spans="1:10" ht="39.950000000000003" customHeight="1" x14ac:dyDescent="0.25">
      <c r="A40" s="74">
        <v>37</v>
      </c>
      <c r="B40" s="74">
        <v>84</v>
      </c>
      <c r="C40" s="74" t="s">
        <v>84</v>
      </c>
      <c r="D40" s="74" t="s">
        <v>85</v>
      </c>
      <c r="E40" s="74">
        <v>58766</v>
      </c>
      <c r="F40" s="74" t="s">
        <v>177</v>
      </c>
      <c r="G40" s="75">
        <v>117.82</v>
      </c>
      <c r="H40" s="75">
        <f t="shared" si="0"/>
        <v>9896.8799999999992</v>
      </c>
      <c r="I40" s="75">
        <v>7.73</v>
      </c>
      <c r="J40" s="75">
        <f t="shared" si="1"/>
        <v>649.32000000000005</v>
      </c>
    </row>
    <row r="41" spans="1:10" ht="39.950000000000003" customHeight="1" x14ac:dyDescent="0.25">
      <c r="A41" s="74">
        <v>38</v>
      </c>
      <c r="B41" s="74">
        <v>60</v>
      </c>
      <c r="C41" s="74" t="s">
        <v>86</v>
      </c>
      <c r="D41" s="74" t="s">
        <v>87</v>
      </c>
      <c r="E41" s="74">
        <v>16109</v>
      </c>
      <c r="F41" s="74" t="s">
        <v>177</v>
      </c>
      <c r="G41" s="75">
        <v>34.04</v>
      </c>
      <c r="H41" s="75">
        <f t="shared" si="0"/>
        <v>2042.3999999999999</v>
      </c>
      <c r="I41" s="75">
        <v>2.58</v>
      </c>
      <c r="J41" s="75">
        <f t="shared" si="1"/>
        <v>154.80000000000001</v>
      </c>
    </row>
    <row r="42" spans="1:10" ht="39.950000000000003" customHeight="1" x14ac:dyDescent="0.25">
      <c r="A42" s="74">
        <v>39</v>
      </c>
      <c r="B42" s="74">
        <v>10</v>
      </c>
      <c r="C42" s="74" t="s">
        <v>88</v>
      </c>
      <c r="D42" s="74" t="s">
        <v>89</v>
      </c>
      <c r="E42" s="74">
        <v>16108</v>
      </c>
      <c r="F42" s="74" t="s">
        <v>177</v>
      </c>
      <c r="G42" s="75">
        <v>36.65</v>
      </c>
      <c r="H42" s="75">
        <f t="shared" si="0"/>
        <v>366.5</v>
      </c>
      <c r="I42" s="77">
        <v>2.58</v>
      </c>
      <c r="J42" s="75">
        <f t="shared" si="1"/>
        <v>25.8</v>
      </c>
    </row>
    <row r="43" spans="1:10" ht="39.950000000000003" customHeight="1" x14ac:dyDescent="0.25">
      <c r="A43" s="74">
        <v>40</v>
      </c>
      <c r="B43" s="74">
        <v>50</v>
      </c>
      <c r="C43" s="74" t="s">
        <v>90</v>
      </c>
      <c r="D43" s="74" t="s">
        <v>91</v>
      </c>
      <c r="E43" s="74">
        <v>97120</v>
      </c>
      <c r="F43" s="74" t="s">
        <v>182</v>
      </c>
      <c r="G43" s="75">
        <v>48.75</v>
      </c>
      <c r="H43" s="75">
        <f t="shared" si="0"/>
        <v>2437.5</v>
      </c>
      <c r="I43" s="75">
        <v>2.7</v>
      </c>
      <c r="J43" s="75">
        <f t="shared" si="1"/>
        <v>135</v>
      </c>
    </row>
    <row r="44" spans="1:10" ht="39.950000000000003" customHeight="1" x14ac:dyDescent="0.25">
      <c r="A44" s="74">
        <v>41</v>
      </c>
      <c r="B44" s="74">
        <v>12</v>
      </c>
      <c r="C44" s="74" t="s">
        <v>92</v>
      </c>
      <c r="D44" s="74" t="s">
        <v>93</v>
      </c>
      <c r="E44" s="74">
        <v>4717</v>
      </c>
      <c r="F44" s="74" t="s">
        <v>183</v>
      </c>
      <c r="G44" s="75">
        <v>62.78</v>
      </c>
      <c r="H44" s="75">
        <f t="shared" si="0"/>
        <v>753.36</v>
      </c>
      <c r="I44" s="75">
        <v>3.66</v>
      </c>
      <c r="J44" s="75">
        <f t="shared" si="1"/>
        <v>43.92</v>
      </c>
    </row>
    <row r="45" spans="1:10" ht="39.950000000000003" customHeight="1" x14ac:dyDescent="0.25">
      <c r="A45" s="74">
        <v>42</v>
      </c>
      <c r="B45" s="74">
        <v>60</v>
      </c>
      <c r="C45" s="74" t="s">
        <v>94</v>
      </c>
      <c r="D45" s="74" t="s">
        <v>95</v>
      </c>
      <c r="E45" s="74">
        <v>58305</v>
      </c>
      <c r="F45" s="74" t="s">
        <v>177</v>
      </c>
      <c r="G45" s="75">
        <v>41.9</v>
      </c>
      <c r="H45" s="75">
        <f t="shared" si="0"/>
        <v>2514</v>
      </c>
      <c r="I45" s="75">
        <v>2.0499999999999998</v>
      </c>
      <c r="J45" s="75">
        <f t="shared" si="1"/>
        <v>122.99999999999999</v>
      </c>
    </row>
    <row r="46" spans="1:10" ht="39.950000000000003" customHeight="1" x14ac:dyDescent="0.25">
      <c r="A46" s="74">
        <v>43</v>
      </c>
      <c r="B46" s="74">
        <v>40</v>
      </c>
      <c r="C46" s="74" t="s">
        <v>96</v>
      </c>
      <c r="D46" s="74" t="s">
        <v>97</v>
      </c>
      <c r="E46" s="74">
        <v>58325</v>
      </c>
      <c r="F46" s="74" t="s">
        <v>177</v>
      </c>
      <c r="G46" s="75">
        <v>29.8</v>
      </c>
      <c r="H46" s="75">
        <f t="shared" si="0"/>
        <v>1192</v>
      </c>
      <c r="I46" s="75">
        <v>2.0499999999999998</v>
      </c>
      <c r="J46" s="75">
        <f t="shared" si="1"/>
        <v>82</v>
      </c>
    </row>
    <row r="47" spans="1:10" ht="39.950000000000003" customHeight="1" x14ac:dyDescent="0.25">
      <c r="A47" s="74">
        <v>44</v>
      </c>
      <c r="B47" s="74">
        <v>60</v>
      </c>
      <c r="C47" s="74" t="s">
        <v>98</v>
      </c>
      <c r="D47" s="74" t="s">
        <v>99</v>
      </c>
      <c r="E47" s="74">
        <v>58321</v>
      </c>
      <c r="F47" s="74" t="s">
        <v>177</v>
      </c>
      <c r="G47" s="75">
        <v>33.36</v>
      </c>
      <c r="H47" s="75">
        <f t="shared" si="0"/>
        <v>2001.6</v>
      </c>
      <c r="I47" s="75">
        <v>2.0499999999999998</v>
      </c>
      <c r="J47" s="75">
        <f t="shared" si="1"/>
        <v>122.99999999999999</v>
      </c>
    </row>
    <row r="48" spans="1:10" ht="39.950000000000003" customHeight="1" x14ac:dyDescent="0.25">
      <c r="A48" s="74">
        <v>45</v>
      </c>
      <c r="B48" s="74">
        <v>20</v>
      </c>
      <c r="C48" s="74" t="s">
        <v>100</v>
      </c>
      <c r="D48" s="74" t="s">
        <v>101</v>
      </c>
      <c r="E48" s="74">
        <v>58327</v>
      </c>
      <c r="F48" s="74" t="s">
        <v>177</v>
      </c>
      <c r="G48" s="75">
        <v>27.45</v>
      </c>
      <c r="H48" s="75">
        <f t="shared" si="0"/>
        <v>549</v>
      </c>
      <c r="I48" s="75">
        <v>2.0499999999999998</v>
      </c>
      <c r="J48" s="75">
        <f t="shared" si="1"/>
        <v>41</v>
      </c>
    </row>
    <row r="49" spans="1:10" ht="39.950000000000003" customHeight="1" x14ac:dyDescent="0.25">
      <c r="A49" s="74">
        <v>46</v>
      </c>
      <c r="B49" s="74">
        <v>120</v>
      </c>
      <c r="C49" s="74" t="s">
        <v>102</v>
      </c>
      <c r="D49" s="74" t="s">
        <v>103</v>
      </c>
      <c r="E49" s="74">
        <v>29727</v>
      </c>
      <c r="F49" s="74" t="s">
        <v>177</v>
      </c>
      <c r="G49" s="75">
        <v>58.57</v>
      </c>
      <c r="H49" s="75">
        <f t="shared" si="0"/>
        <v>7028.4</v>
      </c>
      <c r="I49" s="75">
        <v>1.56</v>
      </c>
      <c r="J49" s="75">
        <f t="shared" si="1"/>
        <v>187.20000000000002</v>
      </c>
    </row>
    <row r="50" spans="1:10" ht="39.950000000000003" customHeight="1" x14ac:dyDescent="0.25">
      <c r="A50" s="74">
        <v>47</v>
      </c>
      <c r="B50" s="74">
        <v>540</v>
      </c>
      <c r="C50" s="74" t="s">
        <v>104</v>
      </c>
      <c r="D50" s="74" t="s">
        <v>105</v>
      </c>
      <c r="E50" s="74">
        <v>29376</v>
      </c>
      <c r="F50" s="74" t="s">
        <v>177</v>
      </c>
      <c r="G50" s="75">
        <v>54.48</v>
      </c>
      <c r="H50" s="75">
        <f t="shared" si="0"/>
        <v>29419.199999999997</v>
      </c>
      <c r="I50" s="75">
        <v>1.82</v>
      </c>
      <c r="J50" s="75">
        <f t="shared" si="1"/>
        <v>982.80000000000007</v>
      </c>
    </row>
    <row r="51" spans="1:10" ht="39.950000000000003" customHeight="1" x14ac:dyDescent="0.25">
      <c r="A51" s="74">
        <v>48</v>
      </c>
      <c r="B51" s="74">
        <v>120</v>
      </c>
      <c r="C51" s="74" t="s">
        <v>106</v>
      </c>
      <c r="D51" s="74" t="s">
        <v>107</v>
      </c>
      <c r="E51" s="74">
        <v>20616</v>
      </c>
      <c r="F51" s="74" t="s">
        <v>177</v>
      </c>
      <c r="G51" s="75">
        <v>17.68</v>
      </c>
      <c r="H51" s="75">
        <f t="shared" si="0"/>
        <v>2121.6</v>
      </c>
      <c r="I51" s="75">
        <v>2.3199999999999998</v>
      </c>
      <c r="J51" s="75">
        <f t="shared" si="1"/>
        <v>278.39999999999998</v>
      </c>
    </row>
    <row r="52" spans="1:10" ht="39.950000000000003" customHeight="1" x14ac:dyDescent="0.25">
      <c r="A52" s="74">
        <v>49</v>
      </c>
      <c r="B52" s="74">
        <v>240</v>
      </c>
      <c r="C52" s="74" t="s">
        <v>108</v>
      </c>
      <c r="D52" s="74" t="s">
        <v>109</v>
      </c>
      <c r="E52" s="74">
        <v>97149</v>
      </c>
      <c r="F52" s="74" t="s">
        <v>177</v>
      </c>
      <c r="G52" s="75">
        <v>16.14</v>
      </c>
      <c r="H52" s="75">
        <f t="shared" si="0"/>
        <v>3873.6000000000004</v>
      </c>
      <c r="I52" s="75">
        <v>1.6</v>
      </c>
      <c r="J52" s="75">
        <f t="shared" si="1"/>
        <v>384</v>
      </c>
    </row>
    <row r="53" spans="1:10" ht="39.950000000000003" customHeight="1" x14ac:dyDescent="0.25">
      <c r="A53" s="74">
        <v>50</v>
      </c>
      <c r="B53" s="74">
        <v>1350</v>
      </c>
      <c r="C53" s="74" t="s">
        <v>110</v>
      </c>
      <c r="D53" s="74" t="s">
        <v>111</v>
      </c>
      <c r="E53" s="74">
        <v>21769</v>
      </c>
      <c r="F53" s="74" t="s">
        <v>177</v>
      </c>
      <c r="G53" s="75">
        <v>18.829999999999998</v>
      </c>
      <c r="H53" s="75">
        <f t="shared" si="0"/>
        <v>25420.499999999996</v>
      </c>
      <c r="I53" s="75">
        <v>1.8</v>
      </c>
      <c r="J53" s="75">
        <f t="shared" si="1"/>
        <v>2430</v>
      </c>
    </row>
    <row r="54" spans="1:10" ht="39.950000000000003" customHeight="1" x14ac:dyDescent="0.25">
      <c r="A54" s="74">
        <v>51</v>
      </c>
      <c r="B54" s="74">
        <v>280</v>
      </c>
      <c r="C54" s="74" t="s">
        <v>112</v>
      </c>
      <c r="D54" s="74" t="s">
        <v>113</v>
      </c>
      <c r="E54" s="74">
        <v>20901</v>
      </c>
      <c r="F54" s="74" t="s">
        <v>177</v>
      </c>
      <c r="G54" s="75">
        <v>29.31</v>
      </c>
      <c r="H54" s="75">
        <f t="shared" si="0"/>
        <v>8206.7999999999993</v>
      </c>
      <c r="I54" s="75">
        <v>2.4</v>
      </c>
      <c r="J54" s="75">
        <f t="shared" si="1"/>
        <v>672</v>
      </c>
    </row>
    <row r="55" spans="1:10" ht="39.950000000000003" customHeight="1" x14ac:dyDescent="0.25">
      <c r="A55" s="74">
        <v>52</v>
      </c>
      <c r="B55" s="74">
        <v>30</v>
      </c>
      <c r="C55" s="74" t="s">
        <v>114</v>
      </c>
      <c r="D55" s="74" t="s">
        <v>115</v>
      </c>
      <c r="E55" s="74">
        <v>22078</v>
      </c>
      <c r="F55" s="74" t="s">
        <v>177</v>
      </c>
      <c r="G55" s="75">
        <v>15.13</v>
      </c>
      <c r="H55" s="75">
        <f t="shared" si="0"/>
        <v>453.90000000000003</v>
      </c>
      <c r="I55" s="75">
        <v>1.58</v>
      </c>
      <c r="J55" s="75">
        <f t="shared" si="1"/>
        <v>47.400000000000006</v>
      </c>
    </row>
    <row r="56" spans="1:10" ht="39.950000000000003" customHeight="1" x14ac:dyDescent="0.25">
      <c r="A56" s="74">
        <v>53</v>
      </c>
      <c r="B56" s="74">
        <v>15</v>
      </c>
      <c r="C56" s="74" t="s">
        <v>116</v>
      </c>
      <c r="D56" s="74" t="s">
        <v>117</v>
      </c>
      <c r="E56" s="74">
        <v>25134</v>
      </c>
      <c r="F56" s="74" t="s">
        <v>177</v>
      </c>
      <c r="G56" s="75">
        <v>40.36</v>
      </c>
      <c r="H56" s="75">
        <f t="shared" si="0"/>
        <v>605.4</v>
      </c>
      <c r="I56" s="75">
        <v>2.41</v>
      </c>
      <c r="J56" s="75">
        <f t="shared" si="1"/>
        <v>36.150000000000006</v>
      </c>
    </row>
    <row r="57" spans="1:10" ht="39.950000000000003" customHeight="1" x14ac:dyDescent="0.25">
      <c r="A57" s="74">
        <v>54</v>
      </c>
      <c r="B57" s="74">
        <v>15</v>
      </c>
      <c r="C57" s="74" t="s">
        <v>118</v>
      </c>
      <c r="D57" s="74" t="s">
        <v>119</v>
      </c>
      <c r="E57" s="74">
        <v>29478</v>
      </c>
      <c r="F57" s="74" t="s">
        <v>177</v>
      </c>
      <c r="G57" s="75">
        <v>52.12</v>
      </c>
      <c r="H57" s="75">
        <f t="shared" si="0"/>
        <v>781.8</v>
      </c>
      <c r="I57" s="75">
        <v>3.71</v>
      </c>
      <c r="J57" s="75">
        <f t="shared" si="1"/>
        <v>55.65</v>
      </c>
    </row>
    <row r="58" spans="1:10" ht="39.950000000000003" customHeight="1" x14ac:dyDescent="0.25">
      <c r="A58" s="74">
        <v>55</v>
      </c>
      <c r="B58" s="74">
        <v>96</v>
      </c>
      <c r="C58" s="74" t="s">
        <v>120</v>
      </c>
      <c r="D58" s="74" t="s">
        <v>121</v>
      </c>
      <c r="E58" s="74">
        <v>22051</v>
      </c>
      <c r="F58" s="74" t="s">
        <v>177</v>
      </c>
      <c r="G58" s="75">
        <v>41.78</v>
      </c>
      <c r="H58" s="75">
        <f t="shared" si="0"/>
        <v>4010.88</v>
      </c>
      <c r="I58" s="75">
        <v>3.86</v>
      </c>
      <c r="J58" s="75">
        <f t="shared" si="1"/>
        <v>370.56</v>
      </c>
    </row>
    <row r="59" spans="1:10" ht="39.950000000000003" customHeight="1" x14ac:dyDescent="0.25">
      <c r="A59" s="74">
        <v>56</v>
      </c>
      <c r="B59" s="74">
        <v>12</v>
      </c>
      <c r="C59" s="74" t="s">
        <v>122</v>
      </c>
      <c r="D59" s="74" t="s">
        <v>123</v>
      </c>
      <c r="E59" s="74">
        <v>24004</v>
      </c>
      <c r="F59" s="74" t="s">
        <v>177</v>
      </c>
      <c r="G59" s="75">
        <v>54.32</v>
      </c>
      <c r="H59" s="75">
        <f t="shared" si="0"/>
        <v>651.84</v>
      </c>
      <c r="I59" s="75">
        <v>3.35</v>
      </c>
      <c r="J59" s="75">
        <f t="shared" si="1"/>
        <v>40.200000000000003</v>
      </c>
    </row>
    <row r="60" spans="1:10" ht="39.950000000000003" customHeight="1" x14ac:dyDescent="0.25">
      <c r="A60" s="74">
        <v>57</v>
      </c>
      <c r="B60" s="74">
        <v>4500</v>
      </c>
      <c r="C60" s="74" t="s">
        <v>124</v>
      </c>
      <c r="D60" s="74" t="s">
        <v>125</v>
      </c>
      <c r="E60" s="74">
        <v>21779</v>
      </c>
      <c r="F60" s="74" t="s">
        <v>177</v>
      </c>
      <c r="G60" s="75">
        <v>25.98</v>
      </c>
      <c r="H60" s="75">
        <f t="shared" si="0"/>
        <v>116910</v>
      </c>
      <c r="I60" s="75">
        <v>1.44</v>
      </c>
      <c r="J60" s="75">
        <f t="shared" si="1"/>
        <v>6480</v>
      </c>
    </row>
    <row r="61" spans="1:10" ht="39.950000000000003" customHeight="1" x14ac:dyDescent="0.25">
      <c r="A61" s="74">
        <v>58</v>
      </c>
      <c r="B61" s="74">
        <v>60</v>
      </c>
      <c r="C61" s="74" t="s">
        <v>126</v>
      </c>
      <c r="D61" s="74" t="s">
        <v>127</v>
      </c>
      <c r="E61" s="74">
        <v>14902</v>
      </c>
      <c r="F61" s="74" t="s">
        <v>177</v>
      </c>
      <c r="G61" s="75">
        <v>27.25</v>
      </c>
      <c r="H61" s="75">
        <f t="shared" si="0"/>
        <v>1635</v>
      </c>
      <c r="I61" s="75">
        <v>1.7</v>
      </c>
      <c r="J61" s="75">
        <f t="shared" si="1"/>
        <v>102</v>
      </c>
    </row>
    <row r="62" spans="1:10" ht="39.950000000000003" customHeight="1" x14ac:dyDescent="0.25">
      <c r="A62" s="74">
        <v>59</v>
      </c>
      <c r="B62" s="74">
        <v>48</v>
      </c>
      <c r="C62" s="74" t="s">
        <v>128</v>
      </c>
      <c r="D62" s="74" t="s">
        <v>129</v>
      </c>
      <c r="E62" s="74">
        <v>15172</v>
      </c>
      <c r="F62" s="74" t="s">
        <v>177</v>
      </c>
      <c r="G62" s="75">
        <v>28.34</v>
      </c>
      <c r="H62" s="75">
        <f t="shared" si="0"/>
        <v>1360.32</v>
      </c>
      <c r="I62" s="75">
        <v>0.99</v>
      </c>
      <c r="J62" s="75">
        <f t="shared" si="1"/>
        <v>47.519999999999996</v>
      </c>
    </row>
    <row r="63" spans="1:10" ht="39.950000000000003" customHeight="1" x14ac:dyDescent="0.25">
      <c r="A63" s="74">
        <v>60</v>
      </c>
      <c r="B63" s="74">
        <v>320</v>
      </c>
      <c r="C63" s="74" t="s">
        <v>130</v>
      </c>
      <c r="D63" s="74" t="s">
        <v>131</v>
      </c>
      <c r="E63" s="74">
        <v>20904</v>
      </c>
      <c r="F63" s="74" t="s">
        <v>177</v>
      </c>
      <c r="G63" s="75">
        <v>35.26</v>
      </c>
      <c r="H63" s="75">
        <f t="shared" si="0"/>
        <v>11283.199999999999</v>
      </c>
      <c r="I63" s="75">
        <v>2.35</v>
      </c>
      <c r="J63" s="75">
        <f t="shared" si="1"/>
        <v>752</v>
      </c>
    </row>
    <row r="64" spans="1:10" ht="39.950000000000003" customHeight="1" x14ac:dyDescent="0.25">
      <c r="A64" s="74">
        <v>61</v>
      </c>
      <c r="B64" s="74">
        <v>12</v>
      </c>
      <c r="C64" s="74" t="s">
        <v>132</v>
      </c>
      <c r="D64" s="74" t="s">
        <v>133</v>
      </c>
      <c r="E64" s="74">
        <v>18125</v>
      </c>
      <c r="F64" s="74" t="s">
        <v>177</v>
      </c>
      <c r="G64" s="75">
        <v>17.32</v>
      </c>
      <c r="H64" s="75">
        <f t="shared" si="0"/>
        <v>207.84</v>
      </c>
      <c r="I64" s="75">
        <v>0.94</v>
      </c>
      <c r="J64" s="75">
        <f t="shared" si="1"/>
        <v>11.28</v>
      </c>
    </row>
    <row r="65" spans="1:10" ht="39.950000000000003" customHeight="1" x14ac:dyDescent="0.25">
      <c r="A65" s="74">
        <v>62</v>
      </c>
      <c r="B65" s="74">
        <v>72</v>
      </c>
      <c r="C65" s="74" t="s">
        <v>134</v>
      </c>
      <c r="D65" s="74" t="s">
        <v>135</v>
      </c>
      <c r="E65" s="74">
        <v>11000</v>
      </c>
      <c r="F65" s="74" t="s">
        <v>177</v>
      </c>
      <c r="G65" s="75"/>
      <c r="H65" s="75"/>
      <c r="I65" s="78" t="s">
        <v>184</v>
      </c>
      <c r="J65" s="75"/>
    </row>
    <row r="66" spans="1:10" ht="39.950000000000003" customHeight="1" x14ac:dyDescent="0.25">
      <c r="A66" s="74">
        <v>63</v>
      </c>
      <c r="B66" s="74">
        <v>264</v>
      </c>
      <c r="C66" s="74" t="s">
        <v>136</v>
      </c>
      <c r="D66" s="74" t="s">
        <v>137</v>
      </c>
      <c r="E66" s="74">
        <v>10129</v>
      </c>
      <c r="F66" s="74" t="s">
        <v>177</v>
      </c>
      <c r="G66" s="75">
        <v>6.1</v>
      </c>
      <c r="H66" s="75">
        <f t="shared" si="0"/>
        <v>1610.3999999999999</v>
      </c>
      <c r="I66" s="75">
        <v>0.66</v>
      </c>
      <c r="J66" s="75">
        <f t="shared" si="1"/>
        <v>174.24</v>
      </c>
    </row>
    <row r="67" spans="1:10" ht="39.950000000000003" customHeight="1" x14ac:dyDescent="0.25">
      <c r="A67" s="74">
        <v>64</v>
      </c>
      <c r="B67" s="74">
        <v>360</v>
      </c>
      <c r="C67" s="74" t="s">
        <v>138</v>
      </c>
      <c r="D67" s="74" t="s">
        <v>139</v>
      </c>
      <c r="E67" s="74">
        <v>13000</v>
      </c>
      <c r="F67" s="74" t="s">
        <v>177</v>
      </c>
      <c r="G67" s="75">
        <v>12.12</v>
      </c>
      <c r="H67" s="75">
        <f t="shared" si="0"/>
        <v>4363.2</v>
      </c>
      <c r="I67" s="75">
        <v>0.81</v>
      </c>
      <c r="J67" s="75">
        <f t="shared" si="1"/>
        <v>291.60000000000002</v>
      </c>
    </row>
    <row r="68" spans="1:10" ht="39.950000000000003" customHeight="1" x14ac:dyDescent="0.25">
      <c r="A68" s="74">
        <v>65</v>
      </c>
      <c r="B68" s="74">
        <v>192</v>
      </c>
      <c r="C68" s="74" t="s">
        <v>140</v>
      </c>
      <c r="D68" s="74" t="s">
        <v>141</v>
      </c>
      <c r="E68" s="74">
        <v>13001</v>
      </c>
      <c r="F68" s="74" t="s">
        <v>177</v>
      </c>
      <c r="G68" s="75">
        <v>9.98</v>
      </c>
      <c r="H68" s="75">
        <f t="shared" si="0"/>
        <v>1916.16</v>
      </c>
      <c r="I68" s="75">
        <v>0.81</v>
      </c>
      <c r="J68" s="75">
        <f t="shared" si="1"/>
        <v>155.52000000000001</v>
      </c>
    </row>
    <row r="69" spans="1:10" ht="39.950000000000003" customHeight="1" x14ac:dyDescent="0.25">
      <c r="A69" s="74">
        <v>66</v>
      </c>
      <c r="B69" s="74">
        <v>48</v>
      </c>
      <c r="C69" s="74" t="s">
        <v>142</v>
      </c>
      <c r="D69" s="74" t="s">
        <v>143</v>
      </c>
      <c r="E69" s="74">
        <v>15243</v>
      </c>
      <c r="F69" s="74" t="s">
        <v>177</v>
      </c>
      <c r="G69" s="75">
        <v>26.05</v>
      </c>
      <c r="H69" s="75">
        <f t="shared" ref="H69:H95" si="2">G69*B69</f>
        <v>1250.4000000000001</v>
      </c>
      <c r="I69" s="75">
        <v>2.97</v>
      </c>
      <c r="J69" s="75">
        <f t="shared" si="1"/>
        <v>142.56</v>
      </c>
    </row>
    <row r="70" spans="1:10" ht="39.950000000000003" customHeight="1" x14ac:dyDescent="0.25">
      <c r="A70" s="74">
        <v>67</v>
      </c>
      <c r="B70" s="74">
        <v>120</v>
      </c>
      <c r="C70" s="74" t="s">
        <v>144</v>
      </c>
      <c r="D70" s="74" t="s">
        <v>145</v>
      </c>
      <c r="E70" s="74">
        <v>64471</v>
      </c>
      <c r="F70" s="74" t="s">
        <v>177</v>
      </c>
      <c r="G70" s="75">
        <v>128.03</v>
      </c>
      <c r="H70" s="75">
        <f t="shared" si="2"/>
        <v>15363.6</v>
      </c>
      <c r="I70" s="77">
        <v>8.25</v>
      </c>
      <c r="J70" s="75">
        <f t="shared" si="1"/>
        <v>990</v>
      </c>
    </row>
    <row r="71" spans="1:10" ht="39.950000000000003" customHeight="1" x14ac:dyDescent="0.25">
      <c r="A71" s="74">
        <v>68</v>
      </c>
      <c r="B71" s="74">
        <v>12</v>
      </c>
      <c r="C71" s="74" t="s">
        <v>146</v>
      </c>
      <c r="D71" s="74" t="s">
        <v>147</v>
      </c>
      <c r="E71" s="74">
        <v>64032</v>
      </c>
      <c r="F71" s="74" t="s">
        <v>177</v>
      </c>
      <c r="G71" s="75">
        <v>148.80000000000001</v>
      </c>
      <c r="H71" s="75">
        <f t="shared" si="2"/>
        <v>1785.6000000000001</v>
      </c>
      <c r="I71" s="75">
        <v>8.25</v>
      </c>
      <c r="J71" s="75">
        <f t="shared" si="1"/>
        <v>99</v>
      </c>
    </row>
    <row r="72" spans="1:10" ht="39.950000000000003" customHeight="1" x14ac:dyDescent="0.25">
      <c r="A72" s="74">
        <v>69</v>
      </c>
      <c r="B72" s="74">
        <v>18</v>
      </c>
      <c r="C72" s="74" t="s">
        <v>148</v>
      </c>
      <c r="D72" s="74" t="s">
        <v>149</v>
      </c>
      <c r="E72" s="74">
        <v>64034</v>
      </c>
      <c r="F72" s="74" t="s">
        <v>177</v>
      </c>
      <c r="G72" s="75">
        <v>194.47</v>
      </c>
      <c r="H72" s="75">
        <f t="shared" si="2"/>
        <v>3500.46</v>
      </c>
      <c r="I72" s="75">
        <v>8.25</v>
      </c>
      <c r="J72" s="75">
        <f t="shared" si="1"/>
        <v>148.5</v>
      </c>
    </row>
    <row r="73" spans="1:10" ht="39.950000000000003" customHeight="1" x14ac:dyDescent="0.25">
      <c r="A73" s="74">
        <v>70</v>
      </c>
      <c r="B73" s="74">
        <v>24</v>
      </c>
      <c r="C73" s="74" t="s">
        <v>150</v>
      </c>
      <c r="D73" s="74" t="s">
        <v>151</v>
      </c>
      <c r="E73" s="74">
        <v>64036</v>
      </c>
      <c r="F73" s="74" t="s">
        <v>177</v>
      </c>
      <c r="G73" s="75">
        <v>137.47</v>
      </c>
      <c r="H73" s="75">
        <f t="shared" si="2"/>
        <v>3299.2799999999997</v>
      </c>
      <c r="I73" s="75">
        <v>8.25</v>
      </c>
      <c r="J73" s="75">
        <f t="shared" ref="J73:J95" si="3">I73*B73</f>
        <v>198</v>
      </c>
    </row>
    <row r="74" spans="1:10" ht="39.950000000000003" customHeight="1" x14ac:dyDescent="0.25">
      <c r="A74" s="74">
        <v>71</v>
      </c>
      <c r="B74" s="74">
        <v>6</v>
      </c>
      <c r="C74" s="74" t="s">
        <v>152</v>
      </c>
      <c r="D74" s="74" t="s">
        <v>153</v>
      </c>
      <c r="E74" s="74">
        <v>64445</v>
      </c>
      <c r="F74" s="74" t="s">
        <v>177</v>
      </c>
      <c r="G74" s="75">
        <v>230.83</v>
      </c>
      <c r="H74" s="75">
        <f t="shared" si="2"/>
        <v>1384.98</v>
      </c>
      <c r="I74" s="75">
        <v>15.99</v>
      </c>
      <c r="J74" s="75">
        <f t="shared" si="3"/>
        <v>95.94</v>
      </c>
    </row>
    <row r="75" spans="1:10" ht="39.950000000000003" customHeight="1" x14ac:dyDescent="0.25">
      <c r="A75" s="74">
        <v>72</v>
      </c>
      <c r="B75" s="74">
        <v>12</v>
      </c>
      <c r="C75" s="74" t="s">
        <v>154</v>
      </c>
      <c r="D75" s="74" t="s">
        <v>155</v>
      </c>
      <c r="E75" s="74">
        <v>64468</v>
      </c>
      <c r="F75" s="74" t="s">
        <v>177</v>
      </c>
      <c r="G75" s="75">
        <v>331.91</v>
      </c>
      <c r="H75" s="75">
        <f t="shared" si="2"/>
        <v>3982.92</v>
      </c>
      <c r="I75" s="75">
        <v>17.25</v>
      </c>
      <c r="J75" s="75">
        <f t="shared" si="3"/>
        <v>207</v>
      </c>
    </row>
    <row r="76" spans="1:10" ht="39.950000000000003" customHeight="1" x14ac:dyDescent="0.25">
      <c r="A76" s="74">
        <v>73</v>
      </c>
      <c r="B76" s="74">
        <v>12</v>
      </c>
      <c r="C76" s="74" t="s">
        <v>156</v>
      </c>
      <c r="D76" s="74" t="s">
        <v>157</v>
      </c>
      <c r="E76" s="74">
        <v>13002</v>
      </c>
      <c r="F76" s="74" t="s">
        <v>177</v>
      </c>
      <c r="G76" s="75">
        <v>8.3800000000000008</v>
      </c>
      <c r="H76" s="75">
        <f t="shared" si="2"/>
        <v>100.56</v>
      </c>
      <c r="I76" s="75">
        <v>0.83</v>
      </c>
      <c r="J76" s="75">
        <f t="shared" si="3"/>
        <v>9.9599999999999991</v>
      </c>
    </row>
    <row r="77" spans="1:10" ht="39.950000000000003" customHeight="1" x14ac:dyDescent="0.25">
      <c r="A77" s="74">
        <v>74</v>
      </c>
      <c r="B77" s="74">
        <v>12</v>
      </c>
      <c r="C77" s="74" t="s">
        <v>158</v>
      </c>
      <c r="D77" s="74" t="s">
        <v>159</v>
      </c>
      <c r="E77" s="74">
        <v>12554</v>
      </c>
      <c r="F77" s="74" t="s">
        <v>177</v>
      </c>
      <c r="G77" s="75">
        <v>16.55</v>
      </c>
      <c r="H77" s="75">
        <f t="shared" si="2"/>
        <v>198.60000000000002</v>
      </c>
      <c r="I77" s="75">
        <v>1.92</v>
      </c>
      <c r="J77" s="75">
        <f t="shared" si="3"/>
        <v>23.04</v>
      </c>
    </row>
    <row r="78" spans="1:10" ht="39.950000000000003" customHeight="1" x14ac:dyDescent="0.25">
      <c r="A78" s="74"/>
      <c r="B78" s="74"/>
      <c r="C78" s="74"/>
      <c r="D78" s="74"/>
      <c r="E78" s="74"/>
      <c r="F78" s="74"/>
      <c r="G78" s="75"/>
      <c r="H78" s="75"/>
      <c r="I78" s="75"/>
      <c r="J78" s="75"/>
    </row>
    <row r="79" spans="1:10" ht="39.950000000000003" customHeight="1" x14ac:dyDescent="0.25">
      <c r="A79" s="74"/>
      <c r="B79" s="74"/>
      <c r="C79" s="74"/>
      <c r="D79" s="72" t="s">
        <v>160</v>
      </c>
      <c r="E79" s="74"/>
      <c r="F79" s="74"/>
      <c r="G79" s="75"/>
      <c r="H79" s="75"/>
      <c r="I79" s="75"/>
      <c r="J79" s="75"/>
    </row>
    <row r="80" spans="1:10" ht="39.950000000000003" customHeight="1" x14ac:dyDescent="0.25">
      <c r="A80" s="74"/>
      <c r="B80" s="74"/>
      <c r="C80" s="74"/>
      <c r="D80" s="72"/>
      <c r="E80" s="74"/>
      <c r="F80" s="74"/>
      <c r="G80" s="75"/>
      <c r="H80" s="75"/>
      <c r="I80" s="75"/>
      <c r="J80" s="75"/>
    </row>
    <row r="81" spans="1:10" ht="39.950000000000003" customHeight="1" x14ac:dyDescent="0.25">
      <c r="A81" s="74">
        <v>75</v>
      </c>
      <c r="B81" s="74">
        <v>24</v>
      </c>
      <c r="C81" s="74"/>
      <c r="D81" s="74" t="s">
        <v>161</v>
      </c>
      <c r="E81" s="74">
        <v>78210</v>
      </c>
      <c r="F81" s="74" t="s">
        <v>177</v>
      </c>
      <c r="G81" s="75">
        <v>205.87</v>
      </c>
      <c r="H81" s="75">
        <f t="shared" si="2"/>
        <v>4940.88</v>
      </c>
      <c r="I81" s="77">
        <v>5.27</v>
      </c>
      <c r="J81" s="75">
        <f t="shared" si="3"/>
        <v>126.47999999999999</v>
      </c>
    </row>
    <row r="82" spans="1:10" ht="39.950000000000003" customHeight="1" x14ac:dyDescent="0.25">
      <c r="A82" s="74">
        <v>76</v>
      </c>
      <c r="B82" s="74">
        <v>24</v>
      </c>
      <c r="C82" s="74"/>
      <c r="D82" s="74" t="s">
        <v>162</v>
      </c>
      <c r="E82" s="74">
        <v>78430</v>
      </c>
      <c r="F82" s="74" t="s">
        <v>177</v>
      </c>
      <c r="G82" s="75">
        <v>346.72</v>
      </c>
      <c r="H82" s="75">
        <f t="shared" si="2"/>
        <v>8321.2800000000007</v>
      </c>
      <c r="I82" s="77">
        <v>11.86</v>
      </c>
      <c r="J82" s="75">
        <f t="shared" si="3"/>
        <v>284.64</v>
      </c>
    </row>
    <row r="83" spans="1:10" ht="39.950000000000003" customHeight="1" x14ac:dyDescent="0.25">
      <c r="A83" s="74">
        <v>77</v>
      </c>
      <c r="B83" s="74">
        <v>12</v>
      </c>
      <c r="C83" s="74"/>
      <c r="D83" s="74" t="s">
        <v>163</v>
      </c>
      <c r="E83" s="74">
        <v>29590</v>
      </c>
      <c r="F83" s="74" t="s">
        <v>177</v>
      </c>
      <c r="G83" s="75">
        <v>90.4</v>
      </c>
      <c r="H83" s="75">
        <f t="shared" si="2"/>
        <v>1084.8000000000002</v>
      </c>
      <c r="I83" s="75">
        <v>4.12</v>
      </c>
      <c r="J83" s="75">
        <f t="shared" si="3"/>
        <v>49.44</v>
      </c>
    </row>
    <row r="84" spans="1:10" ht="39.950000000000003" customHeight="1" x14ac:dyDescent="0.25">
      <c r="A84" s="74">
        <v>78</v>
      </c>
      <c r="B84" s="74">
        <v>12</v>
      </c>
      <c r="C84" s="74"/>
      <c r="D84" s="74" t="s">
        <v>164</v>
      </c>
      <c r="E84" s="74">
        <v>64880</v>
      </c>
      <c r="F84" s="74" t="s">
        <v>177</v>
      </c>
      <c r="G84" s="75" t="s">
        <v>179</v>
      </c>
      <c r="H84" s="75"/>
      <c r="I84" s="75"/>
      <c r="J84" s="75" t="s">
        <v>185</v>
      </c>
    </row>
    <row r="85" spans="1:10" ht="39.950000000000003" customHeight="1" x14ac:dyDescent="0.25">
      <c r="A85" s="74">
        <v>79</v>
      </c>
      <c r="B85" s="74">
        <v>12</v>
      </c>
      <c r="C85" s="74"/>
      <c r="D85" s="74" t="s">
        <v>165</v>
      </c>
      <c r="E85" s="74">
        <v>78441</v>
      </c>
      <c r="F85" s="74" t="s">
        <v>177</v>
      </c>
      <c r="G85" s="75">
        <v>216.7</v>
      </c>
      <c r="H85" s="75">
        <f t="shared" si="2"/>
        <v>2600.3999999999996</v>
      </c>
      <c r="I85" s="77">
        <v>12.41</v>
      </c>
      <c r="J85" s="75">
        <f t="shared" si="3"/>
        <v>148.92000000000002</v>
      </c>
    </row>
    <row r="86" spans="1:10" ht="39.950000000000003" customHeight="1" x14ac:dyDescent="0.25">
      <c r="A86" s="74">
        <v>80</v>
      </c>
      <c r="B86" s="74">
        <v>400</v>
      </c>
      <c r="C86" s="74"/>
      <c r="D86" s="74" t="s">
        <v>166</v>
      </c>
      <c r="E86" s="74">
        <v>20672</v>
      </c>
      <c r="F86" s="74" t="s">
        <v>177</v>
      </c>
      <c r="G86" s="75">
        <v>50.48</v>
      </c>
      <c r="H86" s="75">
        <f t="shared" si="2"/>
        <v>20192</v>
      </c>
      <c r="I86" s="75">
        <v>3.04</v>
      </c>
      <c r="J86" s="75">
        <f t="shared" si="3"/>
        <v>1216</v>
      </c>
    </row>
    <row r="87" spans="1:10" ht="39.950000000000003" customHeight="1" x14ac:dyDescent="0.25">
      <c r="A87" s="74">
        <v>81</v>
      </c>
      <c r="B87" s="74">
        <v>200</v>
      </c>
      <c r="C87" s="74"/>
      <c r="D87" s="74" t="s">
        <v>167</v>
      </c>
      <c r="E87" s="74">
        <v>20881</v>
      </c>
      <c r="F87" s="74" t="s">
        <v>177</v>
      </c>
      <c r="G87" s="75">
        <v>65.760000000000005</v>
      </c>
      <c r="H87" s="75">
        <f t="shared" si="2"/>
        <v>13152.000000000002</v>
      </c>
      <c r="I87" s="75">
        <v>3.61</v>
      </c>
      <c r="J87" s="75">
        <f t="shared" si="3"/>
        <v>722</v>
      </c>
    </row>
    <row r="88" spans="1:10" ht="39.950000000000003" customHeight="1" x14ac:dyDescent="0.25">
      <c r="A88" s="74">
        <v>82</v>
      </c>
      <c r="B88" s="74">
        <v>36</v>
      </c>
      <c r="C88" s="74"/>
      <c r="D88" s="74" t="s">
        <v>168</v>
      </c>
      <c r="E88" s="74">
        <v>79242</v>
      </c>
      <c r="F88" s="74" t="s">
        <v>177</v>
      </c>
      <c r="G88" s="75">
        <v>104.02</v>
      </c>
      <c r="H88" s="75">
        <f t="shared" si="2"/>
        <v>3744.72</v>
      </c>
      <c r="I88" s="77">
        <v>2.46</v>
      </c>
      <c r="J88" s="75">
        <f t="shared" si="3"/>
        <v>88.56</v>
      </c>
    </row>
    <row r="89" spans="1:10" ht="39.950000000000003" customHeight="1" x14ac:dyDescent="0.25">
      <c r="A89" s="74">
        <v>83</v>
      </c>
      <c r="B89" s="74">
        <v>24</v>
      </c>
      <c r="C89" s="74"/>
      <c r="D89" s="74" t="s">
        <v>169</v>
      </c>
      <c r="E89" s="74">
        <v>29395</v>
      </c>
      <c r="F89" s="74" t="s">
        <v>177</v>
      </c>
      <c r="G89" s="75">
        <v>84.86</v>
      </c>
      <c r="H89" s="75">
        <f t="shared" si="2"/>
        <v>2036.6399999999999</v>
      </c>
      <c r="I89" s="75">
        <v>5.54</v>
      </c>
      <c r="J89" s="75">
        <f t="shared" si="3"/>
        <v>132.96</v>
      </c>
    </row>
    <row r="90" spans="1:10" ht="39.950000000000003" customHeight="1" x14ac:dyDescent="0.25">
      <c r="A90" s="74">
        <v>84</v>
      </c>
      <c r="B90" s="74">
        <v>24</v>
      </c>
      <c r="C90" s="74"/>
      <c r="D90" s="74" t="s">
        <v>170</v>
      </c>
      <c r="E90" s="74">
        <v>29786</v>
      </c>
      <c r="F90" s="74" t="s">
        <v>177</v>
      </c>
      <c r="G90" s="75">
        <v>90.17</v>
      </c>
      <c r="H90" s="75">
        <f t="shared" si="2"/>
        <v>2164.08</v>
      </c>
      <c r="I90" s="75">
        <v>7.32</v>
      </c>
      <c r="J90" s="75">
        <f t="shared" si="3"/>
        <v>175.68</v>
      </c>
    </row>
    <row r="91" spans="1:10" ht="39.950000000000003" customHeight="1" x14ac:dyDescent="0.25">
      <c r="A91" s="74">
        <v>85</v>
      </c>
      <c r="B91" s="74">
        <v>200</v>
      </c>
      <c r="C91" s="74"/>
      <c r="D91" s="74" t="s">
        <v>171</v>
      </c>
      <c r="E91" s="74">
        <v>20871</v>
      </c>
      <c r="F91" s="74" t="s">
        <v>177</v>
      </c>
      <c r="G91" s="75">
        <v>58.03</v>
      </c>
      <c r="H91" s="75">
        <f t="shared" si="2"/>
        <v>11606</v>
      </c>
      <c r="I91" s="77">
        <v>3.11</v>
      </c>
      <c r="J91" s="75">
        <f t="shared" si="3"/>
        <v>622</v>
      </c>
    </row>
    <row r="92" spans="1:10" ht="39.950000000000003" customHeight="1" x14ac:dyDescent="0.25">
      <c r="A92" s="74">
        <v>86</v>
      </c>
      <c r="B92" s="74">
        <v>24</v>
      </c>
      <c r="C92" s="74"/>
      <c r="D92" s="74" t="s">
        <v>172</v>
      </c>
      <c r="E92" s="74">
        <v>78883</v>
      </c>
      <c r="F92" s="74" t="s">
        <v>177</v>
      </c>
      <c r="G92" s="75">
        <v>119.52</v>
      </c>
      <c r="H92" s="75">
        <f t="shared" si="2"/>
        <v>2868.48</v>
      </c>
      <c r="I92" s="77">
        <v>3.06</v>
      </c>
      <c r="J92" s="75">
        <f t="shared" si="3"/>
        <v>73.44</v>
      </c>
    </row>
    <row r="93" spans="1:10" ht="39.950000000000003" customHeight="1" x14ac:dyDescent="0.25">
      <c r="A93" s="74">
        <v>87</v>
      </c>
      <c r="B93" s="74">
        <v>24</v>
      </c>
      <c r="C93" s="74"/>
      <c r="D93" s="74" t="s">
        <v>173</v>
      </c>
      <c r="E93" s="74">
        <v>78935</v>
      </c>
      <c r="F93" s="74" t="s">
        <v>177</v>
      </c>
      <c r="G93" s="75">
        <v>164.69</v>
      </c>
      <c r="H93" s="75">
        <f t="shared" si="2"/>
        <v>3952.56</v>
      </c>
      <c r="I93" s="75">
        <v>3.02</v>
      </c>
      <c r="J93" s="75">
        <f t="shared" si="3"/>
        <v>72.48</v>
      </c>
    </row>
    <row r="94" spans="1:10" ht="39.950000000000003" customHeight="1" x14ac:dyDescent="0.25">
      <c r="A94" s="74">
        <v>88</v>
      </c>
      <c r="B94" s="74">
        <v>120</v>
      </c>
      <c r="C94" s="74"/>
      <c r="D94" s="74" t="s">
        <v>174</v>
      </c>
      <c r="E94" s="74">
        <v>79047</v>
      </c>
      <c r="F94" s="74" t="s">
        <v>177</v>
      </c>
      <c r="G94" s="75">
        <v>390.06</v>
      </c>
      <c r="H94" s="75">
        <f t="shared" si="2"/>
        <v>46807.199999999997</v>
      </c>
      <c r="I94" s="75">
        <v>22.68</v>
      </c>
      <c r="J94" s="75">
        <f t="shared" si="3"/>
        <v>2721.6</v>
      </c>
    </row>
    <row r="95" spans="1:10" ht="39.950000000000003" customHeight="1" x14ac:dyDescent="0.25">
      <c r="A95" s="74">
        <v>89</v>
      </c>
      <c r="B95" s="74">
        <v>270</v>
      </c>
      <c r="C95" s="74"/>
      <c r="D95" s="74" t="s">
        <v>175</v>
      </c>
      <c r="E95" s="74">
        <v>78465</v>
      </c>
      <c r="F95" s="74" t="s">
        <v>177</v>
      </c>
      <c r="G95" s="75">
        <v>390.06</v>
      </c>
      <c r="H95" s="75">
        <f t="shared" si="2"/>
        <v>105316.2</v>
      </c>
      <c r="I95" s="75">
        <v>22.68</v>
      </c>
      <c r="J95" s="75">
        <f t="shared" si="3"/>
        <v>6123.6</v>
      </c>
    </row>
    <row r="96" spans="1:10" ht="39.950000000000003" customHeigh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</row>
    <row r="97" spans="1:10" ht="39.950000000000003" customHeight="1" x14ac:dyDescent="0.25">
      <c r="A97" s="74"/>
      <c r="B97" s="74"/>
      <c r="C97" s="74"/>
      <c r="D97" s="72" t="s">
        <v>176</v>
      </c>
      <c r="E97" s="74"/>
      <c r="F97" s="74"/>
      <c r="G97" s="74"/>
      <c r="H97" s="74"/>
      <c r="I97" s="74"/>
      <c r="J97" s="79">
        <f>SUM(J4:J96)</f>
        <v>46454.680000000015</v>
      </c>
    </row>
  </sheetData>
  <mergeCells count="2">
    <mergeCell ref="A1:E1"/>
    <mergeCell ref="A2:E2"/>
  </mergeCells>
  <printOptions gridLine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Results</vt:lpstr>
      <vt:lpstr>Kendall Electric</vt:lpstr>
      <vt:lpstr>'Bid Results'!Print_Area</vt:lpstr>
      <vt:lpstr>'Bid Results'!Print_Titles</vt:lpstr>
      <vt:lpstr>'Kendall Electric'!Print_Titles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201lmh Purchasing Student</dc:creator>
  <cp:lastModifiedBy>Valerie Rhodes-Sorrelle</cp:lastModifiedBy>
  <cp:lastPrinted>2017-01-17T14:25:59Z</cp:lastPrinted>
  <dcterms:created xsi:type="dcterms:W3CDTF">2016-11-16T16:12:13Z</dcterms:created>
  <dcterms:modified xsi:type="dcterms:W3CDTF">2017-02-08T15:08:21Z</dcterms:modified>
</cp:coreProperties>
</file>